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6405"/>
  </bookViews>
  <sheets>
    <sheet name="CUENTA No. 240-010951-0 ENERO " sheetId="1" r:id="rId1"/>
    <sheet name="CUENTA NO. 240-010733-0 ENERO" sheetId="2" r:id="rId2"/>
    <sheet name="CUENTA No. 240-014793-5 ENERO " sheetId="3" r:id="rId3"/>
    <sheet name="CUENTA No. 240-014792-7 ENERO" sheetId="7" r:id="rId4"/>
  </sheets>
  <calcPr calcId="125725"/>
</workbook>
</file>

<file path=xl/calcChain.xml><?xml version="1.0" encoding="utf-8"?>
<calcChain xmlns="http://schemas.openxmlformats.org/spreadsheetml/2006/main">
  <c r="F38" i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37"/>
  <c r="E20" i="7"/>
  <c r="F19"/>
  <c r="F17"/>
  <c r="E20" i="3"/>
  <c r="D20"/>
  <c r="F17"/>
  <c r="F18" s="1"/>
  <c r="F19" s="1"/>
  <c r="E19" i="2"/>
  <c r="F17"/>
  <c r="F18" s="1"/>
  <c r="E52" i="1"/>
  <c r="D52"/>
  <c r="F19" l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</calcChain>
</file>

<file path=xl/sharedStrings.xml><?xml version="1.0" encoding="utf-8"?>
<sst xmlns="http://schemas.openxmlformats.org/spreadsheetml/2006/main" count="104" uniqueCount="64">
  <si>
    <t>VALENCIA SOSA Y ASOCIADOS</t>
  </si>
  <si>
    <t>XFR000001792</t>
  </si>
  <si>
    <t>Transferir de BCO RESERVAS AC</t>
  </si>
  <si>
    <t>ANGIE P. AGRAMONTE ROJAS</t>
  </si>
  <si>
    <t>FLORINDA M. MATRILLE</t>
  </si>
  <si>
    <t>NANCY NUÑEZ FELIZ</t>
  </si>
  <si>
    <t>LORENZO A. ESPINAL LIRIANO</t>
  </si>
  <si>
    <t>AVG COMERCIAL, SRL</t>
  </si>
  <si>
    <t>TESORERIA DE LA SEG. SOCIAL</t>
  </si>
  <si>
    <t>INVERSIONES MIGS, S. A.</t>
  </si>
  <si>
    <t>Henry Gonzalez</t>
  </si>
  <si>
    <t>TRICOM, S.A.</t>
  </si>
  <si>
    <t>D' MAGGIE COMIDA EMPRESARIAL S.R.L</t>
  </si>
  <si>
    <t>CAROLINA MENDEZ CORNIEL</t>
  </si>
  <si>
    <t>SANDRA E. SANTOS GUERRERO</t>
  </si>
  <si>
    <t>MARLENI E. BOCIO GARCIA</t>
  </si>
  <si>
    <t>PRICESMART DOMINICANA, S. A.</t>
  </si>
  <si>
    <t>JULIO A. MARMOLEJOS PAULINO</t>
  </si>
  <si>
    <t>LOGICONE, S.R.L.</t>
  </si>
  <si>
    <t>ORANGE DOMINICANA, S. A</t>
  </si>
  <si>
    <t>FUNDACION APEC DE CREDITO EDUCATIVO INC</t>
  </si>
  <si>
    <t>OPTICA LOPEZ, CXA</t>
  </si>
  <si>
    <t>DAJ000001795</t>
  </si>
  <si>
    <t>SURVEYMONKEY</t>
  </si>
  <si>
    <t>NICOLAS FLORENTINO</t>
  </si>
  <si>
    <t>JUAN RAMON MATEO</t>
  </si>
  <si>
    <t>YOMAIRA I SOTO ESTEVEZ</t>
  </si>
  <si>
    <t>ANGEL A. CARRASCO DE JESUS</t>
  </si>
  <si>
    <t>CHIQUI EVENTOS ,SRL</t>
  </si>
  <si>
    <t>ARMANDO GARCIA</t>
  </si>
  <si>
    <t>INVERSIONES AYAVIRIS , S R L</t>
  </si>
  <si>
    <t>SVC000001820</t>
  </si>
  <si>
    <t>Ajuste de conciliación</t>
  </si>
  <si>
    <t>ANULADO</t>
  </si>
  <si>
    <t>OFICINA PRESIDENCIAL DE LA TECNOLOGIA DE LA INFORMACION Y COMUNICACION</t>
  </si>
  <si>
    <t>LIBRO BANCO</t>
  </si>
  <si>
    <t>BANCO DE RESERVAS DE LA REPUBLICA DOMINICANA</t>
  </si>
  <si>
    <t>DEL 1 AL 30 DE ENERO 2014</t>
  </si>
  <si>
    <t xml:space="preserve">VALOR EN RD $ </t>
  </si>
  <si>
    <t>Cuenta Bancaria No. 240-010951-0</t>
  </si>
  <si>
    <t>FECHA</t>
  </si>
  <si>
    <t>No. CK / TRANSF</t>
  </si>
  <si>
    <t>DESCRIPCION</t>
  </si>
  <si>
    <t xml:space="preserve">BALANCE INICIAL : </t>
  </si>
  <si>
    <t>DEBITO</t>
  </si>
  <si>
    <t>CREDITO</t>
  </si>
  <si>
    <t>DEL 1 AL 31 DE ENERO 2014</t>
  </si>
  <si>
    <t>Cuenta Bancaria No. 240-010733-0</t>
  </si>
  <si>
    <t>BALANCE INICIAL:</t>
  </si>
  <si>
    <t>Transferir a BCO RESERVAS OP</t>
  </si>
  <si>
    <t>SVC000001806</t>
  </si>
  <si>
    <t xml:space="preserve"> TOTAL</t>
  </si>
  <si>
    <t>DEL 1 A 31 DE  ENERO DEL 2014</t>
  </si>
  <si>
    <t>Cuenta Bancaria No. 240-014793-5</t>
  </si>
  <si>
    <t>IAJ000001864</t>
  </si>
  <si>
    <t>concil marzo 2014</t>
  </si>
  <si>
    <t>SVC000001858</t>
  </si>
  <si>
    <t>SVC000001860</t>
  </si>
  <si>
    <t>TOTAL</t>
  </si>
  <si>
    <t>Cuenta Bancaria No. 240-014792-7</t>
  </si>
  <si>
    <t>ROSA M. NADAL &amp; ASOCIADOS</t>
  </si>
  <si>
    <t>DAJ000001822</t>
  </si>
  <si>
    <t>SVC000001842</t>
  </si>
  <si>
    <t>XFR000001799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</si>
</sst>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16" fillId="0" borderId="17" xfId="1" applyFont="1" applyBorder="1"/>
    <xf numFmtId="43" fontId="16" fillId="0" borderId="13" xfId="1" applyFont="1" applyBorder="1"/>
    <xf numFmtId="8" fontId="0" fillId="0" borderId="22" xfId="0" applyNumberFormat="1" applyBorder="1"/>
    <xf numFmtId="8" fontId="16" fillId="0" borderId="23" xfId="0" applyNumberFormat="1" applyFont="1" applyBorder="1"/>
    <xf numFmtId="8" fontId="16" fillId="0" borderId="24" xfId="0" applyNumberFormat="1" applyFont="1" applyBorder="1"/>
    <xf numFmtId="0" fontId="0" fillId="33" borderId="11" xfId="0" applyFill="1" applyBorder="1"/>
    <xf numFmtId="0" fontId="0" fillId="33" borderId="12" xfId="0" applyFill="1" applyBorder="1"/>
    <xf numFmtId="0" fontId="16" fillId="33" borderId="12" xfId="0" applyFont="1" applyFill="1" applyBorder="1"/>
    <xf numFmtId="0" fontId="0" fillId="33" borderId="13" xfId="0" applyFill="1" applyBorder="1"/>
    <xf numFmtId="0" fontId="0" fillId="33" borderId="23" xfId="0" applyFill="1" applyBorder="1"/>
    <xf numFmtId="0" fontId="0" fillId="33" borderId="24" xfId="0" applyFill="1" applyBorder="1"/>
    <xf numFmtId="0" fontId="16" fillId="33" borderId="24" xfId="0" applyFont="1" applyFill="1" applyBorder="1"/>
    <xf numFmtId="43" fontId="16" fillId="33" borderId="24" xfId="1" applyFont="1" applyFill="1" applyBorder="1"/>
    <xf numFmtId="43" fontId="16" fillId="33" borderId="25" xfId="1" applyFont="1" applyFill="1" applyBorder="1"/>
    <xf numFmtId="0" fontId="0" fillId="33" borderId="14" xfId="0" applyFill="1" applyBorder="1"/>
    <xf numFmtId="0" fontId="0" fillId="33" borderId="0" xfId="0" applyFill="1" applyBorder="1"/>
    <xf numFmtId="0" fontId="16" fillId="33" borderId="0" xfId="0" applyFont="1" applyFill="1" applyBorder="1"/>
    <xf numFmtId="0" fontId="0" fillId="33" borderId="15" xfId="0" applyFill="1" applyBorder="1"/>
    <xf numFmtId="0" fontId="16" fillId="33" borderId="23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0" fillId="33" borderId="25" xfId="0" applyFill="1" applyBorder="1"/>
    <xf numFmtId="14" fontId="16" fillId="0" borderId="16" xfId="0" applyNumberFormat="1" applyFont="1" applyBorder="1"/>
    <xf numFmtId="0" fontId="16" fillId="0" borderId="17" xfId="0" applyFont="1" applyBorder="1"/>
    <xf numFmtId="8" fontId="16" fillId="0" borderId="17" xfId="0" applyNumberFormat="1" applyFont="1" applyBorder="1"/>
    <xf numFmtId="14" fontId="16" fillId="0" borderId="18" xfId="0" applyNumberFormat="1" applyFont="1" applyBorder="1"/>
    <xf numFmtId="0" fontId="16" fillId="0" borderId="10" xfId="0" applyFont="1" applyBorder="1" applyAlignment="1">
      <alignment horizontal="right"/>
    </xf>
    <xf numFmtId="0" fontId="16" fillId="0" borderId="10" xfId="0" applyFont="1" applyBorder="1"/>
    <xf numFmtId="8" fontId="16" fillId="0" borderId="10" xfId="0" applyNumberFormat="1" applyFont="1" applyBorder="1"/>
    <xf numFmtId="14" fontId="16" fillId="0" borderId="20" xfId="0" applyNumberFormat="1" applyFont="1" applyBorder="1"/>
    <xf numFmtId="0" fontId="16" fillId="0" borderId="21" xfId="0" applyFont="1" applyBorder="1"/>
    <xf numFmtId="8" fontId="16" fillId="0" borderId="21" xfId="0" applyNumberFormat="1" applyFont="1" applyBorder="1"/>
    <xf numFmtId="8" fontId="16" fillId="0" borderId="19" xfId="0" applyNumberFormat="1" applyFont="1" applyBorder="1"/>
    <xf numFmtId="0" fontId="0" fillId="33" borderId="26" xfId="0" applyFill="1" applyBorder="1"/>
    <xf numFmtId="0" fontId="0" fillId="33" borderId="27" xfId="0" applyFill="1" applyBorder="1"/>
    <xf numFmtId="43" fontId="16" fillId="33" borderId="27" xfId="1" applyFont="1" applyFill="1" applyBorder="1"/>
    <xf numFmtId="8" fontId="16" fillId="33" borderId="28" xfId="0" applyNumberFormat="1" applyFont="1" applyFill="1" applyBorder="1"/>
    <xf numFmtId="0" fontId="16" fillId="33" borderId="18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33" borderId="19" xfId="0" applyFill="1" applyBorder="1"/>
    <xf numFmtId="14" fontId="16" fillId="0" borderId="10" xfId="0" applyNumberFormat="1" applyFont="1" applyBorder="1"/>
    <xf numFmtId="0" fontId="16" fillId="0" borderId="0" xfId="0" applyFont="1"/>
    <xf numFmtId="0" fontId="0" fillId="33" borderId="29" xfId="0" applyFill="1" applyBorder="1"/>
    <xf numFmtId="0" fontId="16" fillId="33" borderId="27" xfId="0" applyFont="1" applyFill="1" applyBorder="1"/>
    <xf numFmtId="8" fontId="18" fillId="33" borderId="30" xfId="0" applyNumberFormat="1" applyFont="1" applyFill="1" applyBorder="1"/>
    <xf numFmtId="0" fontId="0" fillId="33" borderId="10" xfId="0" applyFill="1" applyBorder="1"/>
    <xf numFmtId="43" fontId="16" fillId="0" borderId="10" xfId="1" applyFont="1" applyBorder="1"/>
    <xf numFmtId="8" fontId="16" fillId="0" borderId="30" xfId="0" applyNumberFormat="1" applyFont="1" applyBorder="1"/>
    <xf numFmtId="0" fontId="16" fillId="0" borderId="0" xfId="0" applyFont="1" applyAlignment="1">
      <alignment horizontal="center"/>
    </xf>
    <xf numFmtId="43" fontId="16" fillId="0" borderId="29" xfId="1" applyFont="1" applyBorder="1" applyAlignment="1">
      <alignment horizontal="center"/>
    </xf>
    <xf numFmtId="43" fontId="16" fillId="0" borderId="30" xfId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1590677</xdr:colOff>
      <xdr:row>0</xdr:row>
      <xdr:rowOff>7</xdr:rowOff>
    </xdr:from>
    <xdr:to>
      <xdr:col>2</xdr:col>
      <xdr:colOff>2411058</xdr:colOff>
      <xdr:row>4</xdr:row>
      <xdr:rowOff>155721</xdr:rowOff>
    </xdr:to>
    <xdr:pic>
      <xdr:nvPicPr>
        <xdr:cNvPr id="1025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2" y="7"/>
          <a:ext cx="820381" cy="9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1390654</xdr:colOff>
      <xdr:row>0</xdr:row>
      <xdr:rowOff>19072</xdr:rowOff>
    </xdr:from>
    <xdr:to>
      <xdr:col>3</xdr:col>
      <xdr:colOff>332897</xdr:colOff>
      <xdr:row>4</xdr:row>
      <xdr:rowOff>162215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4" y="19072"/>
          <a:ext cx="809143" cy="905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1171575</xdr:colOff>
      <xdr:row>0</xdr:row>
      <xdr:rowOff>19071</xdr:rowOff>
    </xdr:from>
    <xdr:to>
      <xdr:col>3</xdr:col>
      <xdr:colOff>352424</xdr:colOff>
      <xdr:row>4</xdr:row>
      <xdr:rowOff>178218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19071"/>
          <a:ext cx="800099" cy="92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1914529</xdr:colOff>
      <xdr:row>0</xdr:row>
      <xdr:rowOff>19071</xdr:rowOff>
    </xdr:from>
    <xdr:to>
      <xdr:col>3</xdr:col>
      <xdr:colOff>295274</xdr:colOff>
      <xdr:row>4</xdr:row>
      <xdr:rowOff>178218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4" y="19071"/>
          <a:ext cx="571495" cy="92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25" workbookViewId="0">
      <selection activeCell="H28" sqref="H28"/>
    </sheetView>
  </sheetViews>
  <sheetFormatPr defaultRowHeight="15"/>
  <cols>
    <col min="1" max="1" width="9.85546875" customWidth="1"/>
    <col min="2" max="2" width="14.28515625" customWidth="1"/>
    <col min="3" max="3" width="37.140625" customWidth="1"/>
    <col min="4" max="4" width="15.140625" customWidth="1"/>
    <col min="5" max="5" width="17.140625" customWidth="1"/>
    <col min="6" max="6" width="15.5703125" customWidth="1"/>
    <col min="7" max="7" width="15.28515625" customWidth="1"/>
  </cols>
  <sheetData>
    <row r="1" spans="1:6">
      <c r="B1" s="2"/>
      <c r="F1" s="1"/>
    </row>
    <row r="2" spans="1:6">
      <c r="B2" s="2"/>
      <c r="F2" s="1"/>
    </row>
    <row r="3" spans="1:6">
      <c r="B3" s="2"/>
      <c r="F3" s="1"/>
    </row>
    <row r="4" spans="1:6">
      <c r="B4" s="2"/>
      <c r="F4" s="1"/>
    </row>
    <row r="5" spans="1:6">
      <c r="B5" s="2"/>
      <c r="F5" s="1"/>
    </row>
    <row r="7" spans="1:6">
      <c r="A7" s="51" t="s">
        <v>34</v>
      </c>
      <c r="B7" s="51"/>
      <c r="C7" s="51"/>
      <c r="D7" s="51"/>
      <c r="E7" s="51"/>
      <c r="F7" s="51"/>
    </row>
    <row r="9" spans="1:6">
      <c r="A9" s="51" t="s">
        <v>35</v>
      </c>
      <c r="B9" s="51"/>
      <c r="C9" s="51"/>
      <c r="D9" s="51"/>
      <c r="E9" s="51"/>
      <c r="F9" s="51"/>
    </row>
    <row r="10" spans="1:6">
      <c r="A10" s="51" t="s">
        <v>36</v>
      </c>
      <c r="B10" s="51"/>
      <c r="C10" s="51"/>
      <c r="D10" s="51"/>
      <c r="E10" s="51"/>
      <c r="F10" s="51"/>
    </row>
    <row r="11" spans="1:6">
      <c r="A11" s="51" t="s">
        <v>37</v>
      </c>
      <c r="B11" s="51"/>
      <c r="C11" s="51"/>
      <c r="D11" s="51"/>
      <c r="E11" s="51"/>
      <c r="F11" s="51"/>
    </row>
    <row r="12" spans="1:6" ht="15.75" thickBot="1">
      <c r="A12" s="51" t="s">
        <v>38</v>
      </c>
      <c r="B12" s="51"/>
      <c r="C12" s="51"/>
      <c r="D12" s="51"/>
      <c r="E12" s="51"/>
      <c r="F12" s="51"/>
    </row>
    <row r="13" spans="1:6" ht="15.75" thickBot="1">
      <c r="A13" s="9"/>
      <c r="B13" s="10"/>
      <c r="C13" s="11" t="s">
        <v>39</v>
      </c>
      <c r="D13" s="10"/>
      <c r="E13" s="10"/>
      <c r="F13" s="12"/>
    </row>
    <row r="14" spans="1:6" ht="15.75" thickBot="1">
      <c r="A14" s="13"/>
      <c r="B14" s="14"/>
      <c r="C14" s="14"/>
      <c r="D14" s="15" t="s">
        <v>43</v>
      </c>
      <c r="E14" s="16"/>
      <c r="F14" s="17">
        <v>2469334.77</v>
      </c>
    </row>
    <row r="15" spans="1:6">
      <c r="A15" s="18"/>
      <c r="B15" s="19"/>
      <c r="C15" s="19"/>
      <c r="D15" s="20"/>
      <c r="E15" s="19"/>
      <c r="F15" s="21"/>
    </row>
    <row r="16" spans="1:6" ht="15.75" thickBot="1">
      <c r="A16" s="18"/>
      <c r="B16" s="19"/>
      <c r="C16" s="19"/>
      <c r="D16" s="20"/>
      <c r="E16" s="19"/>
      <c r="F16" s="21"/>
    </row>
    <row r="17" spans="1:7" ht="15.75" thickBot="1">
      <c r="A17" s="22" t="s">
        <v>40</v>
      </c>
      <c r="B17" s="23" t="s">
        <v>41</v>
      </c>
      <c r="C17" s="23" t="s">
        <v>42</v>
      </c>
      <c r="D17" s="23" t="s">
        <v>44</v>
      </c>
      <c r="E17" s="23" t="s">
        <v>45</v>
      </c>
      <c r="F17" s="24"/>
    </row>
    <row r="18" spans="1:7">
      <c r="A18" s="25">
        <v>41641</v>
      </c>
      <c r="B18" s="26">
        <v>8323</v>
      </c>
      <c r="C18" s="26" t="s">
        <v>33</v>
      </c>
      <c r="D18" s="27"/>
      <c r="E18" s="4"/>
      <c r="F18" s="5">
        <v>2469334.77</v>
      </c>
      <c r="G18" s="3"/>
    </row>
    <row r="19" spans="1:7">
      <c r="A19" s="28">
        <v>41642</v>
      </c>
      <c r="B19" s="29" t="s">
        <v>1</v>
      </c>
      <c r="C19" s="30" t="s">
        <v>2</v>
      </c>
      <c r="D19" s="31">
        <v>5109812.66</v>
      </c>
      <c r="E19" s="30"/>
      <c r="F19" s="35">
        <f>+F18+D19</f>
        <v>7579147.4299999997</v>
      </c>
      <c r="G19" s="3"/>
    </row>
    <row r="20" spans="1:7">
      <c r="A20" s="28">
        <v>41642</v>
      </c>
      <c r="B20" s="30">
        <v>8324</v>
      </c>
      <c r="C20" s="30" t="s">
        <v>0</v>
      </c>
      <c r="D20" s="31"/>
      <c r="E20" s="31">
        <v>4857835.26</v>
      </c>
      <c r="F20" s="35">
        <f>+F19-E20</f>
        <v>2721312.17</v>
      </c>
      <c r="G20" s="3"/>
    </row>
    <row r="21" spans="1:7">
      <c r="A21" s="28">
        <v>41646</v>
      </c>
      <c r="B21" s="30">
        <v>8325</v>
      </c>
      <c r="C21" s="30" t="s">
        <v>3</v>
      </c>
      <c r="D21" s="31"/>
      <c r="E21" s="31">
        <v>90000</v>
      </c>
      <c r="F21" s="35">
        <f t="shared" ref="F21:F51" si="0">+F20-E21</f>
        <v>2631312.17</v>
      </c>
      <c r="G21" s="3"/>
    </row>
    <row r="22" spans="1:7">
      <c r="A22" s="28">
        <v>41646</v>
      </c>
      <c r="B22" s="30">
        <v>8326</v>
      </c>
      <c r="C22" s="30" t="s">
        <v>4</v>
      </c>
      <c r="D22" s="31"/>
      <c r="E22" s="31">
        <v>124642.36</v>
      </c>
      <c r="F22" s="35">
        <f t="shared" si="0"/>
        <v>2506669.81</v>
      </c>
      <c r="G22" s="3"/>
    </row>
    <row r="23" spans="1:7">
      <c r="A23" s="28">
        <v>41646</v>
      </c>
      <c r="B23" s="30">
        <v>8327</v>
      </c>
      <c r="C23" s="30" t="s">
        <v>5</v>
      </c>
      <c r="D23" s="31"/>
      <c r="E23" s="31">
        <v>22500</v>
      </c>
      <c r="F23" s="35">
        <f t="shared" si="0"/>
        <v>2484169.81</v>
      </c>
      <c r="G23" s="3"/>
    </row>
    <row r="24" spans="1:7">
      <c r="A24" s="28">
        <v>41647</v>
      </c>
      <c r="B24" s="30">
        <v>8328</v>
      </c>
      <c r="C24" s="30" t="s">
        <v>6</v>
      </c>
      <c r="D24" s="31"/>
      <c r="E24" s="31">
        <v>31500</v>
      </c>
      <c r="F24" s="35">
        <f t="shared" si="0"/>
        <v>2452669.81</v>
      </c>
      <c r="G24" s="3"/>
    </row>
    <row r="25" spans="1:7">
      <c r="A25" s="28">
        <v>41647</v>
      </c>
      <c r="B25" s="30">
        <v>8329</v>
      </c>
      <c r="C25" s="30" t="s">
        <v>7</v>
      </c>
      <c r="D25" s="31"/>
      <c r="E25" s="31">
        <v>71257.8</v>
      </c>
      <c r="F25" s="35">
        <f t="shared" si="0"/>
        <v>2381412.0100000002</v>
      </c>
      <c r="G25" s="3"/>
    </row>
    <row r="26" spans="1:7">
      <c r="A26" s="28">
        <v>41647</v>
      </c>
      <c r="B26" s="30">
        <v>8330</v>
      </c>
      <c r="C26" s="30" t="s">
        <v>8</v>
      </c>
      <c r="D26" s="31"/>
      <c r="E26" s="31">
        <v>139685.78</v>
      </c>
      <c r="F26" s="35">
        <f t="shared" si="0"/>
        <v>2241726.2300000004</v>
      </c>
      <c r="G26" s="3"/>
    </row>
    <row r="27" spans="1:7">
      <c r="A27" s="28">
        <v>41647</v>
      </c>
      <c r="B27" s="30">
        <v>8331</v>
      </c>
      <c r="C27" s="30" t="s">
        <v>8</v>
      </c>
      <c r="D27" s="31"/>
      <c r="E27" s="31">
        <v>1425122.08</v>
      </c>
      <c r="F27" s="35">
        <f t="shared" si="0"/>
        <v>816604.15000000037</v>
      </c>
      <c r="G27" s="3"/>
    </row>
    <row r="28" spans="1:7">
      <c r="A28" s="28">
        <v>41647</v>
      </c>
      <c r="B28" s="30">
        <v>8332</v>
      </c>
      <c r="C28" s="30" t="s">
        <v>9</v>
      </c>
      <c r="D28" s="31"/>
      <c r="E28" s="31">
        <v>348409.65</v>
      </c>
      <c r="F28" s="35">
        <f t="shared" si="0"/>
        <v>468194.50000000035</v>
      </c>
      <c r="G28" s="3"/>
    </row>
    <row r="29" spans="1:7">
      <c r="A29" s="28">
        <v>41647</v>
      </c>
      <c r="B29" s="30">
        <v>8333</v>
      </c>
      <c r="C29" s="30" t="s">
        <v>10</v>
      </c>
      <c r="D29" s="31"/>
      <c r="E29" s="31">
        <v>25600</v>
      </c>
      <c r="F29" s="35">
        <f t="shared" si="0"/>
        <v>442594.50000000035</v>
      </c>
      <c r="G29" s="3"/>
    </row>
    <row r="30" spans="1:7">
      <c r="A30" s="28">
        <v>41648</v>
      </c>
      <c r="B30" s="30">
        <v>8334</v>
      </c>
      <c r="C30" s="30" t="s">
        <v>11</v>
      </c>
      <c r="D30" s="31"/>
      <c r="E30" s="31">
        <v>155330.91</v>
      </c>
      <c r="F30" s="35">
        <f t="shared" si="0"/>
        <v>287263.59000000032</v>
      </c>
      <c r="G30" s="3"/>
    </row>
    <row r="31" spans="1:7">
      <c r="A31" s="28">
        <v>41648</v>
      </c>
      <c r="B31" s="30">
        <v>8335</v>
      </c>
      <c r="C31" s="30" t="s">
        <v>12</v>
      </c>
      <c r="D31" s="31"/>
      <c r="E31" s="31">
        <v>42013.4</v>
      </c>
      <c r="F31" s="35">
        <f t="shared" si="0"/>
        <v>245250.19000000032</v>
      </c>
      <c r="G31" s="3"/>
    </row>
    <row r="32" spans="1:7">
      <c r="A32" s="28">
        <v>41649</v>
      </c>
      <c r="B32" s="30">
        <v>8336</v>
      </c>
      <c r="C32" s="30" t="s">
        <v>13</v>
      </c>
      <c r="D32" s="31"/>
      <c r="E32" s="31">
        <v>85944.75</v>
      </c>
      <c r="F32" s="35">
        <f t="shared" si="0"/>
        <v>159305.44000000032</v>
      </c>
      <c r="G32" s="3"/>
    </row>
    <row r="33" spans="1:7">
      <c r="A33" s="28">
        <v>41649</v>
      </c>
      <c r="B33" s="30">
        <v>8337</v>
      </c>
      <c r="C33" s="30" t="s">
        <v>14</v>
      </c>
      <c r="D33" s="31"/>
      <c r="E33" s="31">
        <v>27000</v>
      </c>
      <c r="F33" s="35">
        <f t="shared" si="0"/>
        <v>132305.44000000032</v>
      </c>
      <c r="G33" s="3"/>
    </row>
    <row r="34" spans="1:7">
      <c r="A34" s="28">
        <v>41649</v>
      </c>
      <c r="B34" s="30">
        <v>8338</v>
      </c>
      <c r="C34" s="30" t="s">
        <v>15</v>
      </c>
      <c r="D34" s="31"/>
      <c r="E34" s="31">
        <v>58068.27</v>
      </c>
      <c r="F34" s="35">
        <f t="shared" si="0"/>
        <v>74237.170000000333</v>
      </c>
      <c r="G34" s="3"/>
    </row>
    <row r="35" spans="1:7">
      <c r="A35" s="28">
        <v>41652</v>
      </c>
      <c r="B35" s="30">
        <v>8339</v>
      </c>
      <c r="C35" s="30" t="s">
        <v>16</v>
      </c>
      <c r="D35" s="31"/>
      <c r="E35" s="31">
        <v>47222.98</v>
      </c>
      <c r="F35" s="35">
        <f t="shared" si="0"/>
        <v>27014.19000000033</v>
      </c>
      <c r="G35" s="3"/>
    </row>
    <row r="36" spans="1:7">
      <c r="A36" s="28">
        <v>41652</v>
      </c>
      <c r="B36" s="30">
        <v>8340</v>
      </c>
      <c r="C36" s="30" t="s">
        <v>17</v>
      </c>
      <c r="D36" s="31"/>
      <c r="E36" s="31">
        <v>16277.77</v>
      </c>
      <c r="F36" s="35">
        <f t="shared" si="0"/>
        <v>10736.420000000329</v>
      </c>
      <c r="G36" s="3"/>
    </row>
    <row r="37" spans="1:7">
      <c r="A37" s="43">
        <v>41652</v>
      </c>
      <c r="B37" s="29" t="s">
        <v>63</v>
      </c>
      <c r="C37" s="30" t="s">
        <v>2</v>
      </c>
      <c r="D37" s="31">
        <v>6536458.75</v>
      </c>
      <c r="F37" s="35">
        <f>+F36+D37-E37</f>
        <v>6547195.1699999999</v>
      </c>
      <c r="G37" s="3"/>
    </row>
    <row r="38" spans="1:7">
      <c r="A38" s="28">
        <v>41652</v>
      </c>
      <c r="B38" s="30">
        <v>8341</v>
      </c>
      <c r="C38" s="30" t="s">
        <v>18</v>
      </c>
      <c r="D38" s="31"/>
      <c r="E38" s="31">
        <v>23241.84</v>
      </c>
      <c r="F38" s="35">
        <f t="shared" ref="F38:F51" si="1">+F37+D38-E38</f>
        <v>6523953.3300000001</v>
      </c>
      <c r="G38" s="3"/>
    </row>
    <row r="39" spans="1:7">
      <c r="A39" s="28">
        <v>41662</v>
      </c>
      <c r="B39" s="30">
        <v>8342</v>
      </c>
      <c r="C39" s="30" t="s">
        <v>19</v>
      </c>
      <c r="D39" s="31"/>
      <c r="E39" s="31">
        <v>2535</v>
      </c>
      <c r="F39" s="35">
        <f t="shared" si="1"/>
        <v>6521418.3300000001</v>
      </c>
      <c r="G39" s="3"/>
    </row>
    <row r="40" spans="1:7">
      <c r="A40" s="28">
        <v>41662</v>
      </c>
      <c r="B40" s="30">
        <v>8343</v>
      </c>
      <c r="C40" s="30" t="s">
        <v>20</v>
      </c>
      <c r="D40" s="31"/>
      <c r="E40" s="31">
        <v>5420</v>
      </c>
      <c r="F40" s="35">
        <f t="shared" si="1"/>
        <v>6515998.3300000001</v>
      </c>
      <c r="G40" s="3"/>
    </row>
    <row r="41" spans="1:7">
      <c r="A41" s="28">
        <v>41662</v>
      </c>
      <c r="B41" s="30">
        <v>8344</v>
      </c>
      <c r="C41" s="30" t="s">
        <v>21</v>
      </c>
      <c r="D41" s="31"/>
      <c r="E41" s="31">
        <v>4153.8</v>
      </c>
      <c r="F41" s="35">
        <f t="shared" si="1"/>
        <v>6511844.5300000003</v>
      </c>
      <c r="G41" s="3"/>
    </row>
    <row r="42" spans="1:7">
      <c r="A42" s="28">
        <v>41662</v>
      </c>
      <c r="B42" s="30">
        <v>8345</v>
      </c>
      <c r="C42" s="30" t="s">
        <v>19</v>
      </c>
      <c r="D42" s="31"/>
      <c r="E42" s="31">
        <v>8854.98</v>
      </c>
      <c r="F42" s="35">
        <f t="shared" si="1"/>
        <v>6502989.5499999998</v>
      </c>
      <c r="G42" s="3"/>
    </row>
    <row r="43" spans="1:7">
      <c r="A43" s="28">
        <v>41662</v>
      </c>
      <c r="B43" s="29" t="s">
        <v>22</v>
      </c>
      <c r="C43" s="30" t="s">
        <v>23</v>
      </c>
      <c r="D43" s="31"/>
      <c r="E43" s="31">
        <v>12827.1</v>
      </c>
      <c r="F43" s="35">
        <f t="shared" si="1"/>
        <v>6490162.4500000002</v>
      </c>
      <c r="G43" s="3"/>
    </row>
    <row r="44" spans="1:7">
      <c r="A44" s="28">
        <v>41663</v>
      </c>
      <c r="B44" s="30">
        <v>8346</v>
      </c>
      <c r="C44" s="30" t="s">
        <v>24</v>
      </c>
      <c r="D44" s="31"/>
      <c r="E44" s="31">
        <v>6474.93</v>
      </c>
      <c r="F44" s="35">
        <f t="shared" si="1"/>
        <v>6483687.5200000005</v>
      </c>
      <c r="G44" s="3"/>
    </row>
    <row r="45" spans="1:7">
      <c r="A45" s="28">
        <v>41663</v>
      </c>
      <c r="B45" s="30">
        <v>8347</v>
      </c>
      <c r="C45" s="30" t="s">
        <v>25</v>
      </c>
      <c r="D45" s="31"/>
      <c r="E45" s="31">
        <v>6474.93</v>
      </c>
      <c r="F45" s="35">
        <f t="shared" si="1"/>
        <v>6477212.5900000008</v>
      </c>
      <c r="G45" s="3"/>
    </row>
    <row r="46" spans="1:7">
      <c r="A46" s="28">
        <v>41663</v>
      </c>
      <c r="B46" s="30">
        <v>8348</v>
      </c>
      <c r="C46" s="30" t="s">
        <v>26</v>
      </c>
      <c r="D46" s="31"/>
      <c r="E46" s="31">
        <v>42318.07</v>
      </c>
      <c r="F46" s="35">
        <f t="shared" si="1"/>
        <v>6434894.5200000005</v>
      </c>
      <c r="G46" s="3"/>
    </row>
    <row r="47" spans="1:7">
      <c r="A47" s="28">
        <v>41663</v>
      </c>
      <c r="B47" s="30">
        <v>8349</v>
      </c>
      <c r="C47" s="30" t="s">
        <v>27</v>
      </c>
      <c r="D47" s="31"/>
      <c r="E47" s="31">
        <v>62641.07</v>
      </c>
      <c r="F47" s="35">
        <f t="shared" si="1"/>
        <v>6372253.4500000002</v>
      </c>
      <c r="G47" s="3"/>
    </row>
    <row r="48" spans="1:7">
      <c r="A48" s="28">
        <v>41666</v>
      </c>
      <c r="B48" s="30">
        <v>8350</v>
      </c>
      <c r="C48" s="30" t="s">
        <v>28</v>
      </c>
      <c r="D48" s="31"/>
      <c r="E48" s="31">
        <v>50680.5</v>
      </c>
      <c r="F48" s="35">
        <f t="shared" si="1"/>
        <v>6321572.9500000002</v>
      </c>
      <c r="G48" s="3"/>
    </row>
    <row r="49" spans="1:7">
      <c r="A49" s="28">
        <v>41667</v>
      </c>
      <c r="B49" s="30">
        <v>8351</v>
      </c>
      <c r="C49" s="30" t="s">
        <v>29</v>
      </c>
      <c r="D49" s="31"/>
      <c r="E49" s="31">
        <v>44250</v>
      </c>
      <c r="F49" s="35">
        <f t="shared" si="1"/>
        <v>6277322.9500000002</v>
      </c>
      <c r="G49" s="3"/>
    </row>
    <row r="50" spans="1:7">
      <c r="A50" s="28">
        <v>41667</v>
      </c>
      <c r="B50" s="30">
        <v>8352</v>
      </c>
      <c r="C50" s="30" t="s">
        <v>30</v>
      </c>
      <c r="D50" s="31"/>
      <c r="E50" s="31">
        <v>71201.5</v>
      </c>
      <c r="F50" s="35">
        <f t="shared" si="1"/>
        <v>6206121.4500000002</v>
      </c>
      <c r="G50" s="3"/>
    </row>
    <row r="51" spans="1:7" ht="15.75" thickBot="1">
      <c r="A51" s="32">
        <v>41670</v>
      </c>
      <c r="B51" s="33" t="s">
        <v>31</v>
      </c>
      <c r="C51" s="33" t="s">
        <v>32</v>
      </c>
      <c r="D51" s="34"/>
      <c r="E51" s="34">
        <v>16613.47</v>
      </c>
      <c r="F51" s="35">
        <f t="shared" si="1"/>
        <v>6189507.9800000004</v>
      </c>
      <c r="G51" s="3"/>
    </row>
    <row r="52" spans="1:7" ht="15.75" thickBot="1">
      <c r="D52" s="7">
        <f>SUM(D19:D51)</f>
        <v>11646271.41</v>
      </c>
      <c r="E52" s="8">
        <f>SUM(E20:E51)</f>
        <v>7926098.2000000002</v>
      </c>
      <c r="F52" s="6"/>
    </row>
  </sheetData>
  <mergeCells count="5">
    <mergeCell ref="A7:F7"/>
    <mergeCell ref="A9:F9"/>
    <mergeCell ref="A10:F10"/>
    <mergeCell ref="A11:F11"/>
    <mergeCell ref="A12:F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19" sqref="H19"/>
    </sheetView>
  </sheetViews>
  <sheetFormatPr defaultRowHeight="15"/>
  <cols>
    <col min="1" max="1" width="9.7109375" bestFit="1" customWidth="1"/>
    <col min="2" max="2" width="15.42578125" bestFit="1" customWidth="1"/>
    <col min="3" max="3" width="28" bestFit="1" customWidth="1"/>
    <col min="4" max="4" width="19.5703125" customWidth="1"/>
    <col min="5" max="5" width="18" customWidth="1"/>
    <col min="6" max="6" width="14.5703125" bestFit="1" customWidth="1"/>
  </cols>
  <sheetData>
    <row r="1" spans="1:6">
      <c r="B1" s="2"/>
      <c r="F1" s="1"/>
    </row>
    <row r="2" spans="1:6">
      <c r="B2" s="2"/>
      <c r="F2" s="1"/>
    </row>
    <row r="3" spans="1:6">
      <c r="B3" s="2"/>
      <c r="F3" s="1"/>
    </row>
    <row r="4" spans="1:6">
      <c r="B4" s="2"/>
      <c r="F4" s="1"/>
    </row>
    <row r="6" spans="1:6">
      <c r="A6" s="51" t="s">
        <v>34</v>
      </c>
      <c r="B6" s="51"/>
      <c r="C6" s="51"/>
      <c r="D6" s="51"/>
      <c r="E6" s="51"/>
      <c r="F6" s="51"/>
    </row>
    <row r="8" spans="1:6">
      <c r="A8" s="51" t="s">
        <v>35</v>
      </c>
      <c r="B8" s="51"/>
      <c r="C8" s="51"/>
      <c r="D8" s="51"/>
      <c r="E8" s="51"/>
      <c r="F8" s="51"/>
    </row>
    <row r="9" spans="1:6">
      <c r="A9" s="51" t="s">
        <v>36</v>
      </c>
      <c r="B9" s="51"/>
      <c r="C9" s="51"/>
      <c r="D9" s="51"/>
      <c r="E9" s="51"/>
      <c r="F9" s="51"/>
    </row>
    <row r="10" spans="1:6">
      <c r="A10" s="51" t="s">
        <v>46</v>
      </c>
      <c r="B10" s="51"/>
      <c r="C10" s="51"/>
      <c r="D10" s="51"/>
      <c r="E10" s="51"/>
      <c r="F10" s="51"/>
    </row>
    <row r="11" spans="1:6" ht="15.75" thickBot="1">
      <c r="A11" s="51" t="s">
        <v>38</v>
      </c>
      <c r="B11" s="51"/>
      <c r="C11" s="51"/>
      <c r="D11" s="51"/>
      <c r="E11" s="51"/>
      <c r="F11" s="51"/>
    </row>
    <row r="12" spans="1:6">
      <c r="A12" s="9"/>
      <c r="B12" s="10"/>
      <c r="C12" s="11" t="s">
        <v>47</v>
      </c>
      <c r="D12" s="11"/>
      <c r="E12" s="10"/>
      <c r="F12" s="12"/>
    </row>
    <row r="13" spans="1:6">
      <c r="A13" s="36"/>
      <c r="B13" s="37"/>
      <c r="C13" s="37"/>
      <c r="D13" s="37"/>
      <c r="E13" s="38" t="s">
        <v>48</v>
      </c>
      <c r="F13" s="39">
        <v>51929551.240000002</v>
      </c>
    </row>
    <row r="14" spans="1:6">
      <c r="A14" s="18"/>
      <c r="B14" s="19"/>
      <c r="C14" s="19"/>
      <c r="D14" s="19"/>
      <c r="E14" s="19"/>
      <c r="F14" s="21"/>
    </row>
    <row r="15" spans="1:6">
      <c r="A15" s="18"/>
      <c r="B15" s="19"/>
      <c r="C15" s="19"/>
      <c r="D15" s="19"/>
      <c r="E15" s="19"/>
      <c r="F15" s="21"/>
    </row>
    <row r="16" spans="1:6">
      <c r="A16" s="40" t="s">
        <v>40</v>
      </c>
      <c r="B16" s="41" t="s">
        <v>41</v>
      </c>
      <c r="C16" s="41" t="s">
        <v>42</v>
      </c>
      <c r="D16" s="41" t="s">
        <v>44</v>
      </c>
      <c r="E16" s="41" t="s">
        <v>45</v>
      </c>
      <c r="F16" s="42"/>
    </row>
    <row r="17" spans="1:8">
      <c r="A17" s="43">
        <v>41642</v>
      </c>
      <c r="B17" s="30" t="s">
        <v>1</v>
      </c>
      <c r="C17" s="30" t="s">
        <v>49</v>
      </c>
      <c r="D17" s="30"/>
      <c r="E17" s="31">
        <v>5109812.66</v>
      </c>
      <c r="F17" s="31">
        <f>+F13-E17</f>
        <v>46819738.579999998</v>
      </c>
      <c r="H17" s="1"/>
    </row>
    <row r="18" spans="1:8">
      <c r="A18" s="43">
        <v>41670</v>
      </c>
      <c r="B18" s="30" t="s">
        <v>50</v>
      </c>
      <c r="C18" s="30" t="s">
        <v>32</v>
      </c>
      <c r="D18" s="30"/>
      <c r="E18" s="31">
        <v>250</v>
      </c>
      <c r="F18" s="31">
        <f>+F17-E18</f>
        <v>46819488.579999998</v>
      </c>
      <c r="H18" s="1"/>
    </row>
    <row r="19" spans="1:8">
      <c r="A19" s="30"/>
      <c r="B19" s="30"/>
      <c r="C19" s="30" t="s">
        <v>51</v>
      </c>
      <c r="D19" s="30"/>
      <c r="E19" s="31">
        <f>SUM(E17:E18)</f>
        <v>5110062.66</v>
      </c>
      <c r="F19" s="44"/>
    </row>
    <row r="20" spans="1:8">
      <c r="A20" s="44"/>
      <c r="B20" s="44"/>
      <c r="C20" s="44"/>
      <c r="D20" s="44"/>
      <c r="E20" s="44"/>
      <c r="F20" s="44"/>
    </row>
  </sheetData>
  <mergeCells count="5"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3" sqref="E23"/>
    </sheetView>
  </sheetViews>
  <sheetFormatPr defaultRowHeight="15"/>
  <cols>
    <col min="1" max="1" width="14.85546875" customWidth="1"/>
    <col min="2" max="2" width="16.85546875" customWidth="1"/>
    <col min="3" max="3" width="24.28515625" customWidth="1"/>
    <col min="4" max="4" width="14.28515625" customWidth="1"/>
    <col min="5" max="5" width="17.5703125" customWidth="1"/>
    <col min="6" max="6" width="15.42578125" customWidth="1"/>
    <col min="8" max="8" width="9.7109375" bestFit="1" customWidth="1"/>
  </cols>
  <sheetData>
    <row r="1" spans="1:6">
      <c r="B1" s="2"/>
      <c r="F1" s="1"/>
    </row>
    <row r="6" spans="1:6">
      <c r="A6" s="51" t="s">
        <v>34</v>
      </c>
      <c r="B6" s="51"/>
      <c r="C6" s="51"/>
      <c r="D6" s="51"/>
      <c r="E6" s="51"/>
      <c r="F6" s="51"/>
    </row>
    <row r="8" spans="1:6">
      <c r="A8" s="51" t="s">
        <v>35</v>
      </c>
      <c r="B8" s="51"/>
      <c r="C8" s="51"/>
      <c r="D8" s="51"/>
      <c r="E8" s="51"/>
      <c r="F8" s="51"/>
    </row>
    <row r="9" spans="1:6">
      <c r="A9" s="51" t="s">
        <v>36</v>
      </c>
      <c r="B9" s="51"/>
      <c r="C9" s="51"/>
      <c r="D9" s="51"/>
      <c r="E9" s="51"/>
      <c r="F9" s="51"/>
    </row>
    <row r="10" spans="1:6">
      <c r="A10" s="51" t="s">
        <v>52</v>
      </c>
      <c r="B10" s="51"/>
      <c r="C10" s="51"/>
      <c r="D10" s="51"/>
      <c r="E10" s="51"/>
      <c r="F10" s="51"/>
    </row>
    <row r="11" spans="1:6" ht="15.75" thickBot="1">
      <c r="A11" s="51" t="s">
        <v>38</v>
      </c>
      <c r="B11" s="51"/>
      <c r="C11" s="51"/>
      <c r="D11" s="51"/>
      <c r="E11" s="51"/>
      <c r="F11" s="51"/>
    </row>
    <row r="12" spans="1:6">
      <c r="A12" s="9"/>
      <c r="B12" s="10"/>
      <c r="C12" s="11" t="s">
        <v>53</v>
      </c>
      <c r="D12" s="11"/>
      <c r="E12" s="10"/>
      <c r="F12" s="12"/>
    </row>
    <row r="13" spans="1:6">
      <c r="A13" s="45"/>
      <c r="B13" s="37"/>
      <c r="C13" s="37"/>
      <c r="D13" s="37"/>
      <c r="E13" s="46" t="s">
        <v>43</v>
      </c>
      <c r="F13" s="47">
        <v>615107.62</v>
      </c>
    </row>
    <row r="14" spans="1:6">
      <c r="A14" s="18"/>
      <c r="B14" s="19"/>
      <c r="C14" s="19"/>
      <c r="D14" s="19"/>
      <c r="E14" s="20"/>
      <c r="F14" s="21"/>
    </row>
    <row r="15" spans="1:6">
      <c r="A15" s="18"/>
      <c r="B15" s="19"/>
      <c r="C15" s="19"/>
      <c r="D15" s="19"/>
      <c r="E15" s="20"/>
      <c r="F15" s="21"/>
    </row>
    <row r="16" spans="1:6">
      <c r="A16" s="41" t="s">
        <v>40</v>
      </c>
      <c r="B16" s="41" t="s">
        <v>41</v>
      </c>
      <c r="C16" s="41" t="s">
        <v>42</v>
      </c>
      <c r="D16" s="41" t="s">
        <v>44</v>
      </c>
      <c r="E16" s="41" t="s">
        <v>45</v>
      </c>
      <c r="F16" s="48"/>
    </row>
    <row r="17" spans="1:8">
      <c r="A17" s="43">
        <v>41670</v>
      </c>
      <c r="B17" s="30" t="s">
        <v>54</v>
      </c>
      <c r="C17" s="30" t="s">
        <v>55</v>
      </c>
      <c r="D17" s="31">
        <v>150</v>
      </c>
      <c r="E17" s="30"/>
      <c r="F17" s="31">
        <f>+F13+D17</f>
        <v>615257.62</v>
      </c>
      <c r="H17" s="1"/>
    </row>
    <row r="18" spans="1:8">
      <c r="A18" s="43">
        <v>41670</v>
      </c>
      <c r="B18" s="30" t="s">
        <v>56</v>
      </c>
      <c r="C18" s="30" t="s">
        <v>32</v>
      </c>
      <c r="D18" s="31"/>
      <c r="E18" s="31">
        <v>150</v>
      </c>
      <c r="F18" s="31">
        <f>+F17-E18</f>
        <v>615107.62</v>
      </c>
      <c r="H18" s="1"/>
    </row>
    <row r="19" spans="1:8">
      <c r="A19" s="43">
        <v>41670</v>
      </c>
      <c r="B19" s="30" t="s">
        <v>57</v>
      </c>
      <c r="C19" s="30" t="s">
        <v>32</v>
      </c>
      <c r="D19" s="31"/>
      <c r="E19" s="31">
        <v>150</v>
      </c>
      <c r="F19" s="31">
        <f>+F18-E19</f>
        <v>614957.62</v>
      </c>
      <c r="H19" s="1"/>
    </row>
    <row r="20" spans="1:8">
      <c r="A20" s="49"/>
      <c r="B20" s="52" t="s">
        <v>58</v>
      </c>
      <c r="C20" s="53"/>
      <c r="D20" s="49">
        <f>SUM(D17:D19)</f>
        <v>150</v>
      </c>
      <c r="E20" s="49">
        <f>SUM(E17:E19)</f>
        <v>300</v>
      </c>
    </row>
  </sheetData>
  <mergeCells count="6">
    <mergeCell ref="B20:C20"/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25" sqref="C25"/>
    </sheetView>
  </sheetViews>
  <sheetFormatPr defaultRowHeight="15"/>
  <cols>
    <col min="1" max="1" width="14.28515625" customWidth="1"/>
    <col min="2" max="2" width="16.140625" customWidth="1"/>
    <col min="3" max="3" width="32.85546875" customWidth="1"/>
    <col min="4" max="4" width="18.28515625" customWidth="1"/>
    <col min="5" max="5" width="20.5703125" customWidth="1"/>
    <col min="6" max="6" width="16" customWidth="1"/>
    <col min="8" max="8" width="9.7109375" bestFit="1" customWidth="1"/>
  </cols>
  <sheetData>
    <row r="1" spans="1:6">
      <c r="B1" s="2"/>
      <c r="F1" s="1"/>
    </row>
    <row r="6" spans="1:6">
      <c r="A6" s="51" t="s">
        <v>34</v>
      </c>
      <c r="B6" s="51"/>
      <c r="C6" s="51"/>
      <c r="D6" s="51"/>
      <c r="E6" s="51"/>
      <c r="F6" s="51"/>
    </row>
    <row r="8" spans="1:6">
      <c r="A8" s="51" t="s">
        <v>35</v>
      </c>
      <c r="B8" s="51"/>
      <c r="C8" s="51"/>
      <c r="D8" s="51"/>
      <c r="E8" s="51"/>
      <c r="F8" s="51"/>
    </row>
    <row r="9" spans="1:6">
      <c r="A9" s="51" t="s">
        <v>36</v>
      </c>
      <c r="B9" s="51"/>
      <c r="C9" s="51"/>
      <c r="D9" s="51"/>
      <c r="E9" s="51"/>
      <c r="F9" s="51"/>
    </row>
    <row r="10" spans="1:6">
      <c r="A10" s="51" t="s">
        <v>52</v>
      </c>
      <c r="B10" s="51"/>
      <c r="C10" s="51"/>
      <c r="D10" s="51"/>
      <c r="E10" s="51"/>
      <c r="F10" s="51"/>
    </row>
    <row r="11" spans="1:6" ht="15.75" thickBot="1">
      <c r="A11" s="51" t="s">
        <v>38</v>
      </c>
      <c r="B11" s="51"/>
      <c r="C11" s="51"/>
      <c r="D11" s="51"/>
      <c r="E11" s="51"/>
      <c r="F11" s="51"/>
    </row>
    <row r="12" spans="1:6">
      <c r="A12" s="9"/>
      <c r="B12" s="10"/>
      <c r="C12" s="11" t="s">
        <v>59</v>
      </c>
      <c r="D12" s="11"/>
      <c r="E12" s="10"/>
      <c r="F12" s="12"/>
    </row>
    <row r="13" spans="1:6">
      <c r="A13" s="45"/>
      <c r="B13" s="37"/>
      <c r="C13" s="37"/>
      <c r="D13" s="37"/>
      <c r="E13" s="46" t="s">
        <v>43</v>
      </c>
      <c r="F13" s="47">
        <v>1397040.94</v>
      </c>
    </row>
    <row r="14" spans="1:6">
      <c r="A14" s="18"/>
      <c r="B14" s="19"/>
      <c r="C14" s="19"/>
      <c r="D14" s="19"/>
      <c r="E14" s="20"/>
      <c r="F14" s="21"/>
    </row>
    <row r="15" spans="1:6">
      <c r="A15" s="18"/>
      <c r="B15" s="19"/>
      <c r="C15" s="19"/>
      <c r="D15" s="19"/>
      <c r="E15" s="20"/>
      <c r="F15" s="21"/>
    </row>
    <row r="16" spans="1:6">
      <c r="A16" s="41" t="s">
        <v>40</v>
      </c>
      <c r="B16" s="41" t="s">
        <v>41</v>
      </c>
      <c r="C16" s="41" t="s">
        <v>42</v>
      </c>
      <c r="D16" s="41" t="s">
        <v>44</v>
      </c>
      <c r="E16" s="41" t="s">
        <v>45</v>
      </c>
      <c r="F16" s="48"/>
    </row>
    <row r="17" spans="1:8">
      <c r="A17" s="43">
        <v>41648</v>
      </c>
      <c r="B17" s="29">
        <v>20394814</v>
      </c>
      <c r="C17" s="30" t="s">
        <v>60</v>
      </c>
      <c r="D17" s="31"/>
      <c r="E17" s="31">
        <v>1084800</v>
      </c>
      <c r="F17" s="50">
        <f>+F13-E17</f>
        <v>312240.93999999994</v>
      </c>
      <c r="H17" s="1"/>
    </row>
    <row r="18" spans="1:8">
      <c r="A18" s="43">
        <v>41648</v>
      </c>
      <c r="B18" s="29" t="s">
        <v>61</v>
      </c>
      <c r="C18" s="30" t="s">
        <v>33</v>
      </c>
      <c r="D18" s="31"/>
      <c r="E18" s="31"/>
      <c r="F18" s="50">
        <v>312240.93999999994</v>
      </c>
    </row>
    <row r="19" spans="1:8">
      <c r="A19" s="43">
        <v>41670</v>
      </c>
      <c r="B19" s="29" t="s">
        <v>62</v>
      </c>
      <c r="C19" s="30" t="s">
        <v>32</v>
      </c>
      <c r="D19" s="31"/>
      <c r="E19" s="31">
        <v>1877.2</v>
      </c>
      <c r="F19" s="50">
        <f>+F18-E19</f>
        <v>310363.73999999993</v>
      </c>
      <c r="H19" s="1"/>
    </row>
    <row r="20" spans="1:8">
      <c r="A20" s="30"/>
      <c r="B20" s="54" t="s">
        <v>58</v>
      </c>
      <c r="C20" s="55"/>
      <c r="D20" s="30"/>
      <c r="E20" s="31">
        <f>SUM(E17:E19)</f>
        <v>1086677.2</v>
      </c>
    </row>
  </sheetData>
  <mergeCells count="6">
    <mergeCell ref="B20:C20"/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CUENTA No. 240-010951-0 ENERO </vt:lpstr>
      <vt:lpstr>CUENTA NO. 240-010733-0 ENERO</vt:lpstr>
      <vt:lpstr>CUENTA No. 240-014793-5 ENERO </vt:lpstr>
      <vt:lpstr>CUENTA No. 240-014792-7 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elizabeth.ramirez</cp:lastModifiedBy>
  <cp:lastPrinted>2014-07-21T14:40:27Z</cp:lastPrinted>
  <dcterms:created xsi:type="dcterms:W3CDTF">2014-07-18T18:37:56Z</dcterms:created>
  <dcterms:modified xsi:type="dcterms:W3CDTF">2014-07-29T15:56:57Z</dcterms:modified>
</cp:coreProperties>
</file>