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ian.cuevas\Desktop\Institucional\Doc.  para subir al Sub Portal de Transparencia\2021\Septiembre 2021\"/>
    </mc:Choice>
  </mc:AlternateContent>
  <bookViews>
    <workbookView xWindow="-120" yWindow="-120" windowWidth="20730" windowHeight="11310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B74" i="3"/>
  <c r="B60" i="3"/>
  <c r="B52" i="3"/>
  <c r="B33" i="3"/>
  <c r="B26" i="3"/>
  <c r="B24" i="3"/>
  <c r="B23" i="3"/>
  <c r="B21" i="3"/>
  <c r="B17" i="3"/>
  <c r="B16" i="3"/>
  <c r="B15" i="3"/>
  <c r="B12" i="3"/>
  <c r="B11" i="3"/>
  <c r="B13" i="3"/>
  <c r="B14" i="3"/>
  <c r="B10" i="3"/>
  <c r="K87" i="3"/>
  <c r="K74" i="3"/>
  <c r="K52" i="3"/>
  <c r="K26" i="3"/>
  <c r="K16" i="3"/>
  <c r="K10" i="3"/>
  <c r="B25" i="3"/>
  <c r="B22" i="3"/>
  <c r="B20" i="3"/>
  <c r="B19" i="3"/>
  <c r="B18" i="3"/>
  <c r="J87" i="3"/>
  <c r="J74" i="3"/>
  <c r="J26" i="3"/>
  <c r="J16" i="3"/>
  <c r="J10" i="3"/>
  <c r="B86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<sst xmlns="http://schemas.openxmlformats.org/spreadsheetml/2006/main" count="101" uniqueCount="101">
  <si>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</si>
  <si>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</si>
  <si>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</si>
  <si>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</si>
  <si>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</si>
  <si>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</si>
  <si>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</si>
  <si>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</si>
  <si>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</si>
  <si>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</si>
  <si>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</si>
  <si>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</si>
  <si>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</si>
  <si>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</si>
  <si>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</si>
  <si>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</si>
  <si>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</si>
  <si>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</si>
  <si>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</si>
  <si>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</si>
  <si>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</si>
  <si>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</si>
  <si>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</si>
  <si>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</si>
  <si>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</si>
  <si>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</si>
  <si>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</si>
  <si>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</si>
  <si>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</si>
  <si>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</si>
  <si>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</si>
  <si>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</si>
  <si>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</si>
  <si>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</si>
  <si>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</si>
  <si>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</si>
  <si>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</si>
  <si>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</si>
  <si>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</si>
  <si>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</si>
  <si>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</si>
  <si>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</si>
  <si>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</si>
  <si>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</si>
  <si>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</si>
  <si>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</si>
  <si>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</si>
  <si>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</si>
  <si>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</si>
  <si>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</si>
  <si>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</si>
  <si>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</si>
  <si>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</si>
  <si>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</si>
  <si>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</si>
  <si>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</si>
  <si>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</si>
  <si>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</si>
  <si>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</si>
  <si>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</si>
  <si>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</si>
  <si>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</si>
  <si>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</si>
  <si>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</si>
  <si>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</si>
  <si>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</si>
  <si>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</si>
  <si>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</si>
  <si>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</si>
  <si>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</si>
  <si>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</si>
  <si>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</si>
  <si>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</si>
  <si>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</si>
  <si>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</si>
  <si>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</si>
  <si>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</si>
  <si>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</si>
  <si>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</si>
  <si>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</si>
  <si>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</si>
  <si>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</si>
  <si>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</si>
  <si>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</si>
  <si>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</si>
  <si>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</si>
  <si>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</si>
  <si>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</si>
  <si>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</si>
  <si>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</si>
  <si>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</si>
  <si>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</si>
  <si>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</si>
  <si>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</si>
  <si>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</si>
  <si>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</si>
  <si>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</si>
  <si>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</si>
  <si>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</si>
  <si>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30 de Septiembre del 2021</t>
  </si>
  <si>
    <t>Fecha de imputación: hasta el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</si>
</sst>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864395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95"/>
  <sheetViews>
    <sheetView showGridLines="0" tabSelected="1" topLeftCell="B1" zoomScale="120" zoomScaleNormal="120" workbookViewId="0">
      <selection activeCell="B88" sqref="B88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2.28515625" style="5" customWidth="1"/>
    <col min="13" max="13" width="13" style="8" customWidth="1"/>
    <col min="14" max="14" width="13.1406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</f>
        <v>169819120.19000003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</f>
        <v>137438722.97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</f>
        <v>12042918.17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 t="shared" ref="B13:B14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</f>
        <v>20337479.050000001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</f>
        <v>110785669.64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>
        <f>J17+J21</f>
        <v>7265511.9100000001</v>
      </c>
      <c r="K16" s="31">
        <f>K17+K21+K23</f>
        <v>21501446.510000002</v>
      </c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C17+D17+E17+F17+G17+H17+I17+J17+K17</f>
        <v>38666939.319999993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/>
      <c r="M17" s="33"/>
      <c r="N17" s="28"/>
    </row>
    <row r="18" spans="1:14" s="46" customFormat="1" ht="25.5" x14ac:dyDescent="0.25">
      <c r="A18" s="30" t="s">
        <v>9</v>
      </c>
      <c r="B18" s="25">
        <f t="shared" ref="B18:B25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/>
      <c r="M18" s="27"/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/>
      <c r="M20" s="28"/>
      <c r="N20" s="28"/>
    </row>
    <row r="21" spans="1:14" s="45" customFormat="1" x14ac:dyDescent="0.25">
      <c r="A21" s="24" t="s">
        <v>12</v>
      </c>
      <c r="B21" s="25">
        <f>C21+D21+E21+F21+G21+H21+I21+J21+K21</f>
        <v>45278597.890000001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>
        <v>3139740.36</v>
      </c>
      <c r="K21" s="28">
        <v>17158254.440000001</v>
      </c>
      <c r="L21" s="28"/>
      <c r="M21" s="27"/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/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</f>
        <v>489999.93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/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 t="shared" si="2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/>
      <c r="M26" s="31"/>
      <c r="N26" s="31"/>
    </row>
    <row r="27" spans="1:14" s="7" customFormat="1" ht="25.5" x14ac:dyDescent="0.25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/>
      <c r="M27" s="27"/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/>
      <c r="M28" s="28"/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/>
      <c r="M29" s="28"/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/>
      <c r="M30" s="28"/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/>
      <c r="M31" s="28"/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/>
      <c r="M33" s="28"/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/>
      <c r="M36" s="31"/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/>
      <c r="M37" s="28"/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/>
      <c r="M38" s="28"/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/>
      <c r="M39" s="28"/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/>
      <c r="M40" s="28"/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/>
      <c r="M41" s="28"/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/>
      <c r="M42" s="28"/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/>
      <c r="M44" s="31"/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/>
      <c r="M45" s="28"/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/>
      <c r="M46" s="28"/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/>
      <c r="M47" s="28"/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/>
      <c r="M48" s="28"/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/>
      <c r="M49" s="28"/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/>
      <c r="M50" s="28"/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/>
      <c r="M51" s="28"/>
      <c r="N51" s="28"/>
    </row>
    <row r="52" spans="1:14" s="11" customFormat="1" ht="25.5" x14ac:dyDescent="0.25">
      <c r="A52" s="21" t="s">
        <v>28</v>
      </c>
      <c r="B52" s="22">
        <f>K52</f>
        <v>1297957.21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/>
      <c r="M52" s="31"/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/>
      <c r="M54" s="28"/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/>
      <c r="M57" s="28"/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/>
      <c r="M58" s="28"/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/>
      <c r="M59" s="28"/>
      <c r="N59" s="28"/>
    </row>
    <row r="60" spans="1:14" s="7" customFormat="1" x14ac:dyDescent="0.25">
      <c r="A60" s="30" t="s">
        <v>34</v>
      </c>
      <c r="B60" s="25">
        <f>K60</f>
        <v>1297957.21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/>
      <c r="M60" s="27"/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/>
      <c r="M61" s="28"/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/>
      <c r="M62" s="31"/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/>
      <c r="M63" s="27"/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/>
      <c r="M64" s="28"/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/>
      <c r="M65" s="28"/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/>
      <c r="M67" s="31"/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/>
      <c r="M68" s="28"/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/>
      <c r="M69" s="28"/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/>
      <c r="M70" s="31"/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/>
      <c r="M71" s="28"/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/>
      <c r="M72" s="28"/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/>
      <c r="M73" s="28"/>
      <c r="N73" s="28"/>
    </row>
    <row r="74" spans="1:14" x14ac:dyDescent="0.25">
      <c r="A74" s="34" t="s">
        <v>35</v>
      </c>
      <c r="B74" s="48">
        <f>C74+D74+E74+F74+G74+H74+I74+J74+K74</f>
        <v>286702747.04000002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>
        <f>J10+J16+J26</f>
        <v>27888963.360000003</v>
      </c>
      <c r="K74" s="49">
        <f>K10+K16+K26+K52</f>
        <v>42497718.560000002</v>
      </c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6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/>
      <c r="M77" s="31"/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/>
      <c r="M78" s="28"/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/>
      <c r="M79" s="28"/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/>
      <c r="M80" s="31"/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/>
      <c r="M81" s="28"/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/>
      <c r="M82" s="28"/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/>
      <c r="M83" s="31"/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/>
      <c r="M84" s="28"/>
      <c r="N84" s="28"/>
    </row>
    <row r="85" spans="1:14" x14ac:dyDescent="0.25">
      <c r="A85" s="34" t="s">
        <v>77</v>
      </c>
      <c r="B85" s="22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/>
      <c r="M85" s="35"/>
      <c r="N85" s="35"/>
    </row>
    <row r="86" spans="1:14" x14ac:dyDescent="0.25">
      <c r="A86" s="39"/>
      <c r="B86" s="22">
        <f t="shared" si="5"/>
        <v>0</v>
      </c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</f>
        <v>286702747.04000002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55616746.920000002</v>
      </c>
      <c r="I87" s="50">
        <f t="shared" si="7"/>
        <v>36460874.07</v>
      </c>
      <c r="J87" s="50">
        <f>J74</f>
        <v>27888963.360000003</v>
      </c>
      <c r="K87" s="50">
        <f>K74</f>
        <v>42497718.560000002</v>
      </c>
      <c r="L87" s="50"/>
      <c r="M87" s="50"/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95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96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Cuevas</cp:lastModifiedBy>
  <cp:lastPrinted>2021-08-09T13:24:47Z</cp:lastPrinted>
  <dcterms:created xsi:type="dcterms:W3CDTF">2018-04-17T18:57:16Z</dcterms:created>
  <dcterms:modified xsi:type="dcterms:W3CDTF">2021-10-06T22:11:25Z</dcterms:modified>
</cp:coreProperties>
</file>