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BBA5BB93-F796-4BE4-A3A8-7C2688843C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3" l="1"/>
  <c r="C54" i="3"/>
  <c r="B54" i="3"/>
  <c r="D51" i="3"/>
  <c r="D50" i="3" s="1"/>
  <c r="C51" i="3"/>
  <c r="C50" i="3" s="1"/>
  <c r="B51" i="3"/>
  <c r="B50" i="3"/>
  <c r="D41" i="3"/>
  <c r="C41" i="3"/>
  <c r="B41" i="3"/>
  <c r="C35" i="3"/>
  <c r="C31" i="3" s="1"/>
  <c r="C34" i="3"/>
  <c r="D31" i="3"/>
  <c r="B31" i="3"/>
  <c r="B13" i="3" s="1"/>
  <c r="C29" i="3"/>
  <c r="D24" i="3"/>
  <c r="D14" i="3" s="1"/>
  <c r="D13" i="3" s="1"/>
  <c r="C24" i="3"/>
  <c r="C14" i="3" s="1"/>
  <c r="C13" i="3" s="1"/>
  <c r="B24" i="3"/>
  <c r="C21" i="3"/>
  <c r="D15" i="3"/>
  <c r="C15" i="3"/>
  <c r="B15" i="3"/>
  <c r="B14" i="3"/>
</calcChain>
</file>

<file path=xl/sharedStrings.xml><?xml version="1.0" encoding="utf-8"?>
<sst xmlns="http://schemas.openxmlformats.org/spreadsheetml/2006/main" count="64" uniqueCount="64">
  <si>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</si>
  <si>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ALTAGRACIA LOPEZ</t>
  </si>
  <si>
    <t>MINISTERIO DE ADMINISTRACION PUBLICA</t>
  </si>
  <si>
    <t>OFICINA GUBERNAMENTAL DE TECNOLOGIAS DE LA INFORMACION Y COMUNICACIÓN</t>
  </si>
  <si>
    <t>DIRECCIÓN ADMINISTRATIVA Y FINANCIERA</t>
  </si>
  <si>
    <t>DEPARTAMENTO DE CONTABILIDAD</t>
  </si>
  <si>
    <t>Ejecuccion 2023</t>
  </si>
  <si>
    <t>FUENTE 100</t>
  </si>
  <si>
    <t>PRESUPUESTO AL 31 DE OCTUBRE  2023</t>
  </si>
  <si>
    <t>Presupuesto Inicial</t>
  </si>
  <si>
    <t>Presupuesto Vigente</t>
  </si>
  <si>
    <t>Devengado AL 31/Oct/2023</t>
  </si>
  <si>
    <t>0221-01-0003-Oficina Gubernamental de Tecnologia de la Informacion y Comunicación</t>
  </si>
  <si>
    <t>2.1-REMUNERACIONES Y CONTRIBUCIONES</t>
  </si>
  <si>
    <t>2.1.1-REMUNERACIONES</t>
  </si>
  <si>
    <t>2.1.1.1.01-Sueldos fijos</t>
  </si>
  <si>
    <t>2.1.1.2.05- Periodo probatorio de ingreso de carrera</t>
  </si>
  <si>
    <t>2.1.1.2.08-Empleados temporales</t>
  </si>
  <si>
    <t>2.1.1.2.09-Personal de carácter eventual</t>
  </si>
  <si>
    <t>2.1.1.2.11-Interinato</t>
  </si>
  <si>
    <t>2.1.1.4.01-Sueldo Anual No. 13</t>
  </si>
  <si>
    <t>2.1.1.5.03-Prestación laboral por desvinculación</t>
  </si>
  <si>
    <t>2.1.1.5.04-Proporción de vacaciones no disfrutadas</t>
  </si>
  <si>
    <t>2.1.2-SOBRESUELDOS</t>
  </si>
  <si>
    <t>2.1.2.2.03-Pago de horas extraordinarias</t>
  </si>
  <si>
    <t>2.1.2.2.05-Compensación servicios de seguridad</t>
  </si>
  <si>
    <t>2.1.2.2.06-Incentivo por Rendimiento Individual</t>
  </si>
  <si>
    <t>2.1.2.2.09-Bono por desempeño a servidores de carrera</t>
  </si>
  <si>
    <t>2.1.2.2.10-Compensación por cumplimiento de indicadores del MAP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</si>
  <si>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</si>
  <si>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</si>
  <si>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</si>
  <si>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</si>
  <si>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</t>
  </si>
  <si>
    <t>2.2.4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</si>
  <si>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</si>
  <si>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</si>
  <si>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</si>
  <si>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</si>
  <si>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</si>
  <si>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</si>
  <si>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</si>
  <si>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</si>
  <si>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</si>
  <si>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</si>
  <si>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</si>
  <si>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</si>
  <si>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</si>
  <si>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</si>
  <si>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</si>
  <si>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</si>
  <si>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2.4.1.2.02-Ayudas y donaciones ocasionales a hogares y personas</t>
  </si>
  <si>
    <t>2.4.1.6.05-Transferencias corrientes ocasionales a asociaciones sin fines de lucro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</si>
  <si>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</si>
  <si>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</si>
  <si>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</si>
  <si>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</si>
  <si>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</si>
  <si>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</si>
  <si>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</si>
  <si>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</si>
  <si>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DIRECTORA ADMINISTRATIVA Y FINANCIERA</t>
  </si>
  <si>
    <r>
      <rPr>
        <b/>
        <sz val="11"/>
        <color theme="1"/>
        <rFont val="Calibri"/>
        <family val="2"/>
        <scheme val="minor"/>
      </rPr>
      <t>Presupuesto Inicial: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</si>
  <si>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Vigente:  </t>
    </r>
    <r>
      <rPr>
        <sz val="11"/>
        <color theme="1"/>
        <rFont val="Calibri"/>
        <family val="2"/>
        <scheme val="minor"/>
      </rPr>
      <t xml:space="preserve">Se refiere al presupuesto aprobado por modificacion institucional, aumento o disminucion por parte del congreso general del estado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</si>
</sst>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name val="Arial"/>
      <family val="2"/>
    </font>
    <font>
      <sz val="11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9" fillId="0" borderId="0"/>
  </cellStyleXfs>
  <cellXfs count="54">
    <xf numFmtId="0" fontId="0" fillId="0" borderId="0" xfId="0"/>
    <xf numFmtId="44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6" fillId="2" borderId="3" xfId="0" applyNumberFormat="1" applyFont="1" applyFill="1" applyBorder="1" applyAlignment="1">
      <alignment vertical="center" wrapText="1"/>
    </xf>
    <xf numFmtId="43" fontId="6" fillId="4" borderId="1" xfId="1" applyFont="1" applyFill="1" applyBorder="1" applyAlignment="1">
      <alignment horizontal="left"/>
    </xf>
    <xf numFmtId="43" fontId="6" fillId="4" borderId="1" xfId="1" applyFont="1" applyFill="1" applyBorder="1" applyAlignment="1">
      <alignment horizontal="right"/>
    </xf>
    <xf numFmtId="43" fontId="6" fillId="3" borderId="4" xfId="1" applyFont="1" applyFill="1" applyBorder="1" applyAlignment="1">
      <alignment horizontal="left"/>
    </xf>
    <xf numFmtId="43" fontId="8" fillId="3" borderId="3" xfId="2" applyNumberFormat="1" applyFont="1" applyFill="1" applyBorder="1" applyAlignment="1">
      <alignment horizontal="right"/>
    </xf>
    <xf numFmtId="49" fontId="10" fillId="0" borderId="4" xfId="3" applyNumberFormat="1" applyFont="1" applyBorder="1" applyAlignment="1">
      <alignment horizontal="left" indent="2"/>
    </xf>
    <xf numFmtId="43" fontId="10" fillId="0" borderId="4" xfId="3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8" fillId="3" borderId="5" xfId="2" applyNumberFormat="1" applyFont="1" applyFill="1" applyBorder="1" applyAlignment="1">
      <alignment horizontal="right"/>
    </xf>
    <xf numFmtId="43" fontId="8" fillId="3" borderId="5" xfId="0" applyNumberFormat="1" applyFont="1" applyFill="1" applyBorder="1" applyAlignment="1">
      <alignment horizontal="right"/>
    </xf>
    <xf numFmtId="49" fontId="10" fillId="0" borderId="4" xfId="2" applyNumberFormat="1" applyFont="1" applyBorder="1" applyAlignment="1">
      <alignment horizontal="left" indent="2"/>
    </xf>
    <xf numFmtId="43" fontId="10" fillId="0" borderId="3" xfId="2" applyNumberFormat="1" applyFont="1" applyBorder="1" applyAlignment="1">
      <alignment horizontal="right"/>
    </xf>
    <xf numFmtId="43" fontId="5" fillId="2" borderId="3" xfId="1" applyFont="1" applyFill="1" applyBorder="1" applyAlignment="1">
      <alignment horizontal="right"/>
    </xf>
    <xf numFmtId="43" fontId="10" fillId="0" borderId="4" xfId="2" applyNumberFormat="1" applyFont="1" applyBorder="1" applyAlignment="1">
      <alignment horizontal="right"/>
    </xf>
    <xf numFmtId="43" fontId="10" fillId="2" borderId="6" xfId="3" applyNumberFormat="1" applyFont="1" applyFill="1" applyBorder="1" applyAlignment="1">
      <alignment horizontal="right"/>
    </xf>
    <xf numFmtId="43" fontId="5" fillId="0" borderId="4" xfId="1" applyFont="1" applyFill="1" applyBorder="1" applyAlignment="1">
      <alignment horizontal="right"/>
    </xf>
    <xf numFmtId="43" fontId="10" fillId="2" borderId="6" xfId="0" applyNumberFormat="1" applyFont="1" applyFill="1" applyBorder="1" applyAlignment="1">
      <alignment horizontal="right"/>
    </xf>
    <xf numFmtId="49" fontId="10" fillId="0" borderId="4" xfId="3" applyNumberFormat="1" applyFont="1" applyBorder="1" applyAlignment="1">
      <alignment horizontal="left" wrapText="1" indent="2"/>
    </xf>
    <xf numFmtId="43" fontId="10" fillId="0" borderId="5" xfId="2" applyNumberFormat="1" applyFont="1" applyBorder="1" applyAlignment="1">
      <alignment horizontal="right"/>
    </xf>
    <xf numFmtId="43" fontId="5" fillId="2" borderId="5" xfId="1" applyFont="1" applyFill="1" applyBorder="1" applyAlignment="1">
      <alignment horizontal="right"/>
    </xf>
    <xf numFmtId="43" fontId="10" fillId="0" borderId="7" xfId="3" applyNumberFormat="1" applyFont="1" applyBorder="1" applyAlignment="1">
      <alignment horizontal="right"/>
    </xf>
    <xf numFmtId="43" fontId="10" fillId="0" borderId="6" xfId="3" applyNumberFormat="1" applyFont="1" applyBorder="1" applyAlignment="1">
      <alignment horizontal="right"/>
    </xf>
    <xf numFmtId="43" fontId="10" fillId="0" borderId="7" xfId="2" applyNumberFormat="1" applyFont="1" applyBorder="1" applyAlignment="1">
      <alignment horizontal="right"/>
    </xf>
    <xf numFmtId="43" fontId="10" fillId="0" borderId="6" xfId="0" applyNumberFormat="1" applyFont="1" applyBorder="1" applyAlignment="1">
      <alignment horizontal="right"/>
    </xf>
    <xf numFmtId="49" fontId="10" fillId="0" borderId="5" xfId="3" applyNumberFormat="1" applyFont="1" applyBorder="1" applyAlignment="1">
      <alignment horizontal="left" indent="2"/>
    </xf>
    <xf numFmtId="49" fontId="8" fillId="3" borderId="4" xfId="3" applyNumberFormat="1" applyFont="1" applyFill="1" applyBorder="1" applyAlignment="1">
      <alignment horizontal="left" indent="2"/>
    </xf>
    <xf numFmtId="43" fontId="8" fillId="3" borderId="7" xfId="3" applyNumberFormat="1" applyFont="1" applyFill="1" applyBorder="1" applyAlignment="1">
      <alignment horizontal="right"/>
    </xf>
    <xf numFmtId="43" fontId="8" fillId="3" borderId="4" xfId="3" applyNumberFormat="1" applyFont="1" applyFill="1" applyBorder="1" applyAlignment="1">
      <alignment horizontal="right"/>
    </xf>
    <xf numFmtId="43" fontId="10" fillId="0" borderId="3" xfId="3" applyNumberFormat="1" applyFont="1" applyBorder="1" applyAlignment="1">
      <alignment horizontal="right"/>
    </xf>
    <xf numFmtId="43" fontId="10" fillId="0" borderId="3" xfId="0" applyNumberFormat="1" applyFont="1" applyBorder="1" applyAlignment="1">
      <alignment horizontal="right"/>
    </xf>
    <xf numFmtId="43" fontId="10" fillId="0" borderId="0" xfId="3" applyNumberFormat="1" applyFont="1" applyAlignment="1">
      <alignment horizontal="right"/>
    </xf>
    <xf numFmtId="49" fontId="10" fillId="0" borderId="5" xfId="2" applyNumberFormat="1" applyFont="1" applyBorder="1" applyAlignment="1">
      <alignment horizontal="left" indent="2"/>
    </xf>
    <xf numFmtId="43" fontId="10" fillId="0" borderId="8" xfId="2" applyNumberFormat="1" applyFont="1" applyBorder="1" applyAlignment="1">
      <alignment horizontal="right"/>
    </xf>
    <xf numFmtId="43" fontId="10" fillId="0" borderId="5" xfId="0" applyNumberFormat="1" applyFont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">
    <cellStyle name="Millares" xfId="1" builtinId="3"/>
    <cellStyle name="Normal" xfId="0" builtinId="0"/>
    <cellStyle name="Normal 2" xfId="2" xr:uid="{2D7001D8-E133-4246-ADCA-E5A98BD61870}"/>
    <cellStyle name="Normal 3" xfId="3" xr:uid="{5680A367-66CC-4ADF-9A03-424C9CBD1D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887731</xdr:colOff>
      <xdr:row>1</xdr:row>
      <xdr:rowOff>83842</xdr:rowOff>
    </xdr:from>
    <xdr:to>
      <xdr:col>0</xdr:col>
      <xdr:colOff>5006341</xdr:colOff>
      <xdr:row>9</xdr:row>
      <xdr:rowOff>121920</xdr:rowOff>
    </xdr:to>
    <xdr:pic>
      <xdr:nvPicPr>
        <xdr:cNvPr id="3" name="Imagen 2" descr="Pagina Principal | Oficina Gubernamental de Tecnologías de la Información y  Comunicación (OGTIC) : Oficina Gubernamental de Tecnologías de la  Información y Comunicación (OGTIC)">
          <a:extLst>
            <a:ext uri="{FF2B5EF4-FFF2-40B4-BE49-F238E27FC236}">
              <a16:creationId xmlns:a16="http://schemas.microsoft.com/office/drawing/2014/main" id="{D97898F1-7FBB-4194-913C-53AB3EDA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1" y="274342"/>
          <a:ext cx="4118610" cy="170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D88"/>
  <sheetViews>
    <sheetView tabSelected="1" topLeftCell="A60" zoomScaleNormal="100" workbookViewId="0">
      <selection activeCell="A18" sqref="A18"/>
    </sheetView>
  </sheetViews>
  <sheetFormatPr baseColWidth="10" defaultColWidth="10.88671875" defaultRowHeight="14.4" x14ac:dyDescent="0.3"/>
  <cols>
    <col min="1" max="1" width="89.21875" customWidth="1"/>
    <col min="2" max="2" width="19" customWidth="1"/>
    <col min="3" max="3" width="17.5546875" customWidth="1"/>
    <col min="4" max="4" width="22.33203125" customWidth="1"/>
  </cols>
  <sheetData>
    <row r="1" spans="1:4" ht="15" x14ac:dyDescent="0.3">
      <c r="A1" s="7"/>
      <c r="B1" s="7"/>
      <c r="C1" s="7"/>
      <c r="D1" s="7"/>
    </row>
    <row r="2" spans="1:4" ht="15.6" customHeight="1" x14ac:dyDescent="0.3">
      <c r="A2" s="7"/>
      <c r="B2" s="6" t="s">
        <v>2</v>
      </c>
      <c r="C2" s="6"/>
      <c r="D2" s="6"/>
    </row>
    <row r="3" spans="1:4" ht="15" customHeight="1" x14ac:dyDescent="0.3">
      <c r="A3" s="7"/>
      <c r="B3" s="8" t="s">
        <v>3</v>
      </c>
      <c r="C3" s="8"/>
      <c r="D3" s="8"/>
    </row>
    <row r="4" spans="1:4" ht="15" x14ac:dyDescent="0.3">
      <c r="A4" s="7"/>
      <c r="B4" s="8"/>
      <c r="C4" s="8"/>
      <c r="D4" s="8"/>
    </row>
    <row r="5" spans="1:4" ht="15" customHeight="1" x14ac:dyDescent="0.3">
      <c r="A5" s="7"/>
      <c r="B5" s="8" t="s">
        <v>4</v>
      </c>
      <c r="C5" s="8"/>
      <c r="D5" s="8"/>
    </row>
    <row r="6" spans="1:4" ht="15" customHeight="1" x14ac:dyDescent="0.3">
      <c r="A6" s="7"/>
      <c r="B6" s="8" t="s">
        <v>5</v>
      </c>
      <c r="C6" s="8"/>
      <c r="D6" s="8"/>
    </row>
    <row r="7" spans="1:4" ht="25.8" x14ac:dyDescent="0.3">
      <c r="A7" s="7"/>
      <c r="B7" s="9" t="s">
        <v>6</v>
      </c>
      <c r="C7" s="9"/>
      <c r="D7" s="9"/>
    </row>
    <row r="8" spans="1:4" ht="15" x14ac:dyDescent="0.3">
      <c r="A8" s="7"/>
      <c r="B8" s="7"/>
      <c r="C8" s="7"/>
      <c r="D8" s="7"/>
    </row>
    <row r="9" spans="1:4" ht="15" x14ac:dyDescent="0.3">
      <c r="A9" s="7"/>
      <c r="B9" s="7"/>
      <c r="C9" s="10" t="s">
        <v>7</v>
      </c>
      <c r="D9" s="7"/>
    </row>
    <row r="10" spans="1:4" ht="18" customHeight="1" x14ac:dyDescent="0.3">
      <c r="A10" s="7"/>
      <c r="B10" s="5" t="s">
        <v>8</v>
      </c>
      <c r="C10" s="5"/>
      <c r="D10" s="5"/>
    </row>
    <row r="11" spans="1:4" ht="18.600000000000001" thickBot="1" x14ac:dyDescent="0.35">
      <c r="A11" s="7"/>
      <c r="B11" s="4"/>
      <c r="C11" s="4"/>
      <c r="D11" s="4"/>
    </row>
    <row r="12" spans="1:4" ht="30.6" thickBot="1" x14ac:dyDescent="0.35">
      <c r="A12" s="7"/>
      <c r="B12" s="11" t="s">
        <v>9</v>
      </c>
      <c r="C12" s="11" t="s">
        <v>10</v>
      </c>
      <c r="D12" s="12" t="s">
        <v>11</v>
      </c>
    </row>
    <row r="13" spans="1:4" ht="15.75" customHeight="1" thickBot="1" x14ac:dyDescent="0.35">
      <c r="A13" s="13" t="s">
        <v>12</v>
      </c>
      <c r="B13" s="14">
        <f>+B14+B31+B41+B50+B54</f>
        <v>715255328</v>
      </c>
      <c r="C13" s="14">
        <f>+C14+C31+C41+C50+C54</f>
        <v>1222527018</v>
      </c>
      <c r="D13" s="14">
        <f>+D14+D31+D41+D50+D54</f>
        <v>724066372.91000009</v>
      </c>
    </row>
    <row r="14" spans="1:4" ht="15.6" thickBot="1" x14ac:dyDescent="0.35">
      <c r="A14" s="15" t="s">
        <v>13</v>
      </c>
      <c r="B14" s="16">
        <f t="shared" ref="B14:D14" si="0">+B15+B24+B30</f>
        <v>512970424</v>
      </c>
      <c r="C14" s="16">
        <f t="shared" si="0"/>
        <v>533032159</v>
      </c>
      <c r="D14" s="16">
        <f t="shared" si="0"/>
        <v>396307596.76000005</v>
      </c>
    </row>
    <row r="15" spans="1:4" ht="15" x14ac:dyDescent="0.3">
      <c r="A15" s="17" t="s">
        <v>14</v>
      </c>
      <c r="B15" s="18">
        <f>SUM(B16:B23)</f>
        <v>385510367</v>
      </c>
      <c r="C15" s="18">
        <f t="shared" ref="C15:D15" si="1">SUM(C16:C23)</f>
        <v>391318891</v>
      </c>
      <c r="D15" s="18">
        <f t="shared" si="1"/>
        <v>290783896.23000002</v>
      </c>
    </row>
    <row r="16" spans="1:4" ht="15" x14ac:dyDescent="0.3">
      <c r="A16" s="19" t="s">
        <v>15</v>
      </c>
      <c r="B16" s="20">
        <v>121288357</v>
      </c>
      <c r="C16" s="20">
        <v>115433437</v>
      </c>
      <c r="D16" s="20">
        <v>96561000.010000005</v>
      </c>
    </row>
    <row r="17" spans="1:4" ht="15" x14ac:dyDescent="0.3">
      <c r="A17" s="19" t="s">
        <v>16</v>
      </c>
      <c r="B17" s="20">
        <v>0</v>
      </c>
      <c r="C17" s="20">
        <v>530000</v>
      </c>
      <c r="D17" s="20">
        <v>400000</v>
      </c>
    </row>
    <row r="18" spans="1:4" ht="15" x14ac:dyDescent="0.3">
      <c r="A18" s="19" t="s">
        <v>17</v>
      </c>
      <c r="B18" s="20">
        <v>218588010</v>
      </c>
      <c r="C18" s="20">
        <v>227970364</v>
      </c>
      <c r="D18" s="21">
        <v>183991166.66</v>
      </c>
    </row>
    <row r="19" spans="1:4" ht="18" customHeight="1" x14ac:dyDescent="0.3">
      <c r="A19" s="19" t="s">
        <v>18</v>
      </c>
      <c r="B19" s="20">
        <v>0</v>
      </c>
      <c r="C19" s="20">
        <v>432090</v>
      </c>
      <c r="D19" s="21">
        <v>285000</v>
      </c>
    </row>
    <row r="20" spans="1:4" ht="14.25" customHeight="1" x14ac:dyDescent="0.3">
      <c r="A20" s="19" t="s">
        <v>19</v>
      </c>
      <c r="B20" s="20">
        <v>6534000</v>
      </c>
      <c r="C20" s="20">
        <v>7853000</v>
      </c>
      <c r="D20" s="21">
        <v>5945166.6699999999</v>
      </c>
    </row>
    <row r="21" spans="1:4" ht="15" x14ac:dyDescent="0.3">
      <c r="A21" s="19" t="s">
        <v>20</v>
      </c>
      <c r="B21" s="20">
        <v>33000000</v>
      </c>
      <c r="C21" s="20">
        <f t="shared" ref="C21" si="2">+B21</f>
        <v>33000000</v>
      </c>
      <c r="D21" s="20"/>
    </row>
    <row r="22" spans="1:4" ht="15" x14ac:dyDescent="0.3">
      <c r="A22" s="19" t="s">
        <v>21</v>
      </c>
      <c r="B22" s="20">
        <v>3000000</v>
      </c>
      <c r="C22" s="20">
        <v>800000</v>
      </c>
      <c r="D22" s="20">
        <v>350000</v>
      </c>
    </row>
    <row r="23" spans="1:4" ht="15" x14ac:dyDescent="0.3">
      <c r="A23" s="19" t="s">
        <v>22</v>
      </c>
      <c r="B23" s="20">
        <v>3100000</v>
      </c>
      <c r="C23" s="20">
        <v>5300000</v>
      </c>
      <c r="D23" s="20">
        <v>3251562.89</v>
      </c>
    </row>
    <row r="24" spans="1:4" ht="15" x14ac:dyDescent="0.3">
      <c r="A24" s="17" t="s">
        <v>23</v>
      </c>
      <c r="B24" s="22">
        <f>SUM(B25:B29)</f>
        <v>78693000</v>
      </c>
      <c r="C24" s="22">
        <f t="shared" ref="C24:D24" si="3">SUM(C25:C29)</f>
        <v>81883200</v>
      </c>
      <c r="D24" s="22">
        <f t="shared" si="3"/>
        <v>62189234.539999999</v>
      </c>
    </row>
    <row r="25" spans="1:4" ht="15" x14ac:dyDescent="0.3">
      <c r="A25" s="19" t="s">
        <v>24</v>
      </c>
      <c r="B25" s="20">
        <v>0</v>
      </c>
      <c r="C25" s="20">
        <v>3500000</v>
      </c>
      <c r="D25" s="20">
        <v>0</v>
      </c>
    </row>
    <row r="26" spans="1:4" ht="15" x14ac:dyDescent="0.3">
      <c r="A26" s="19" t="s">
        <v>25</v>
      </c>
      <c r="B26" s="20">
        <v>12693000</v>
      </c>
      <c r="C26" s="20">
        <v>15883200</v>
      </c>
      <c r="D26" s="21">
        <v>12007166.67</v>
      </c>
    </row>
    <row r="27" spans="1:4" ht="15" x14ac:dyDescent="0.3">
      <c r="A27" s="19" t="s">
        <v>26</v>
      </c>
      <c r="B27" s="20">
        <v>33000000</v>
      </c>
      <c r="C27" s="20">
        <v>29360000</v>
      </c>
      <c r="D27" s="20">
        <v>24217500.079999998</v>
      </c>
    </row>
    <row r="28" spans="1:4" ht="15" x14ac:dyDescent="0.3">
      <c r="A28" s="19" t="s">
        <v>27</v>
      </c>
      <c r="B28" s="20">
        <v>0</v>
      </c>
      <c r="C28" s="20">
        <v>140000</v>
      </c>
      <c r="D28" s="20">
        <v>140000</v>
      </c>
    </row>
    <row r="29" spans="1:4" ht="15" x14ac:dyDescent="0.3">
      <c r="A29" s="19" t="s">
        <v>28</v>
      </c>
      <c r="B29" s="20">
        <v>33000000</v>
      </c>
      <c r="C29" s="20">
        <f>+B29</f>
        <v>33000000</v>
      </c>
      <c r="D29" s="20">
        <v>25824567.789999999</v>
      </c>
    </row>
    <row r="30" spans="1:4" ht="15.6" thickBot="1" x14ac:dyDescent="0.35">
      <c r="A30" s="17" t="s">
        <v>29</v>
      </c>
      <c r="B30" s="23">
        <v>48767057</v>
      </c>
      <c r="C30" s="23">
        <v>59830068</v>
      </c>
      <c r="D30" s="24">
        <v>43334465.990000002</v>
      </c>
    </row>
    <row r="31" spans="1:4" ht="15.6" thickBot="1" x14ac:dyDescent="0.35">
      <c r="A31" s="15" t="s">
        <v>30</v>
      </c>
      <c r="B31" s="16">
        <f t="shared" ref="B31:D31" si="4">SUM(B32:B40)</f>
        <v>191784904</v>
      </c>
      <c r="C31" s="16">
        <f t="shared" si="4"/>
        <v>612690227</v>
      </c>
      <c r="D31" s="16">
        <f t="shared" si="4"/>
        <v>316232589.62</v>
      </c>
    </row>
    <row r="32" spans="1:4" ht="15" x14ac:dyDescent="0.3">
      <c r="A32" s="25" t="s">
        <v>31</v>
      </c>
      <c r="B32" s="26">
        <v>66180000</v>
      </c>
      <c r="C32" s="26">
        <v>77830000</v>
      </c>
      <c r="D32" s="27">
        <v>62241471.170000002</v>
      </c>
    </row>
    <row r="33" spans="1:4" ht="18.75" customHeight="1" x14ac:dyDescent="0.3">
      <c r="A33" s="25" t="s">
        <v>32</v>
      </c>
      <c r="B33" s="28">
        <v>50000</v>
      </c>
      <c r="C33" s="28">
        <v>310000</v>
      </c>
      <c r="D33" s="29">
        <v>0</v>
      </c>
    </row>
    <row r="34" spans="1:4" ht="15" x14ac:dyDescent="0.3">
      <c r="A34" s="25" t="s">
        <v>33</v>
      </c>
      <c r="B34" s="28">
        <v>0</v>
      </c>
      <c r="C34" s="28">
        <f t="shared" ref="C34:C35" si="5">+B34</f>
        <v>0</v>
      </c>
      <c r="D34" s="29">
        <v>0</v>
      </c>
    </row>
    <row r="35" spans="1:4" ht="15" x14ac:dyDescent="0.3">
      <c r="A35" s="25" t="s">
        <v>34</v>
      </c>
      <c r="B35" s="28">
        <v>0</v>
      </c>
      <c r="C35" s="28">
        <f t="shared" si="5"/>
        <v>0</v>
      </c>
      <c r="D35" s="29">
        <v>0</v>
      </c>
    </row>
    <row r="36" spans="1:4" ht="18" customHeight="1" x14ac:dyDescent="0.3">
      <c r="A36" s="19" t="s">
        <v>35</v>
      </c>
      <c r="B36" s="20">
        <v>125204904</v>
      </c>
      <c r="C36" s="20">
        <v>419213627</v>
      </c>
      <c r="D36" s="30">
        <v>249156827.30000001</v>
      </c>
    </row>
    <row r="37" spans="1:4" ht="15" x14ac:dyDescent="0.3">
      <c r="A37" s="19" t="s">
        <v>36</v>
      </c>
      <c r="B37" s="20">
        <v>100000</v>
      </c>
      <c r="C37" s="20">
        <v>62350000</v>
      </c>
      <c r="D37" s="31">
        <v>0</v>
      </c>
    </row>
    <row r="38" spans="1:4" ht="15" x14ac:dyDescent="0.3">
      <c r="A38" s="32" t="s">
        <v>37</v>
      </c>
      <c r="B38" s="20">
        <v>50000</v>
      </c>
      <c r="C38" s="20">
        <v>6440000</v>
      </c>
      <c r="D38" s="31">
        <v>603917.86</v>
      </c>
    </row>
    <row r="39" spans="1:4" ht="19.5" customHeight="1" x14ac:dyDescent="0.3">
      <c r="A39" s="19" t="s">
        <v>38</v>
      </c>
      <c r="B39" s="20">
        <v>150000</v>
      </c>
      <c r="C39" s="20">
        <v>40161600</v>
      </c>
      <c r="D39" s="31">
        <v>2793274.89</v>
      </c>
    </row>
    <row r="40" spans="1:4" ht="17.25" customHeight="1" thickBot="1" x14ac:dyDescent="0.35">
      <c r="A40" s="25" t="s">
        <v>39</v>
      </c>
      <c r="B40" s="33">
        <v>50000</v>
      </c>
      <c r="C40" s="33">
        <v>6385000</v>
      </c>
      <c r="D40" s="34">
        <v>1437098.4</v>
      </c>
    </row>
    <row r="41" spans="1:4" ht="15.6" thickBot="1" x14ac:dyDescent="0.35">
      <c r="A41" s="15" t="s">
        <v>40</v>
      </c>
      <c r="B41" s="16">
        <f t="shared" ref="B41" si="6">SUM(B42:B49)</f>
        <v>10350000</v>
      </c>
      <c r="C41" s="16">
        <f>SUM(C42:C49)</f>
        <v>27049632</v>
      </c>
      <c r="D41" s="16">
        <f>SUM(D42:D49)</f>
        <v>9074257.540000001</v>
      </c>
    </row>
    <row r="42" spans="1:4" ht="15" x14ac:dyDescent="0.3">
      <c r="A42" s="19" t="s">
        <v>41</v>
      </c>
      <c r="B42" s="35">
        <v>0</v>
      </c>
      <c r="C42" s="20">
        <v>2440000</v>
      </c>
      <c r="D42" s="36">
        <v>966099.6</v>
      </c>
    </row>
    <row r="43" spans="1:4" ht="15" x14ac:dyDescent="0.3">
      <c r="A43" s="19" t="s">
        <v>42</v>
      </c>
      <c r="B43" s="35">
        <v>0</v>
      </c>
      <c r="C43" s="20">
        <v>250000</v>
      </c>
      <c r="D43" s="36">
        <v>0</v>
      </c>
    </row>
    <row r="44" spans="1:4" ht="15" x14ac:dyDescent="0.3">
      <c r="A44" s="19" t="s">
        <v>43</v>
      </c>
      <c r="B44" s="35">
        <v>50000</v>
      </c>
      <c r="C44" s="20">
        <v>1570000</v>
      </c>
      <c r="D44" s="36">
        <v>156432.6</v>
      </c>
    </row>
    <row r="45" spans="1:4" ht="15" x14ac:dyDescent="0.3">
      <c r="A45" s="19" t="s">
        <v>44</v>
      </c>
      <c r="B45" s="35">
        <v>0</v>
      </c>
      <c r="C45" s="20">
        <v>225000</v>
      </c>
      <c r="D45" s="36">
        <v>0</v>
      </c>
    </row>
    <row r="46" spans="1:4" ht="15" x14ac:dyDescent="0.3">
      <c r="A46" s="19" t="s">
        <v>45</v>
      </c>
      <c r="B46" s="35">
        <v>0</v>
      </c>
      <c r="C46" s="20">
        <v>70000</v>
      </c>
      <c r="D46" s="36">
        <v>0</v>
      </c>
    </row>
    <row r="47" spans="1:4" ht="18" customHeight="1" x14ac:dyDescent="0.3">
      <c r="A47" s="19" t="s">
        <v>46</v>
      </c>
      <c r="B47" s="35">
        <v>0</v>
      </c>
      <c r="C47" s="20">
        <v>110000</v>
      </c>
      <c r="D47" s="36">
        <v>24742.58</v>
      </c>
    </row>
    <row r="48" spans="1:4" ht="16.5" customHeight="1" x14ac:dyDescent="0.3">
      <c r="A48" s="25" t="s">
        <v>47</v>
      </c>
      <c r="B48" s="37">
        <v>10200000</v>
      </c>
      <c r="C48" s="20">
        <v>10328365</v>
      </c>
      <c r="D48" s="38">
        <v>7475102.6900000004</v>
      </c>
    </row>
    <row r="49" spans="1:4" ht="15.6" thickBot="1" x14ac:dyDescent="0.35">
      <c r="A49" s="39" t="s">
        <v>48</v>
      </c>
      <c r="B49" s="35">
        <v>100000</v>
      </c>
      <c r="C49" s="20">
        <v>12056267</v>
      </c>
      <c r="D49" s="38">
        <v>451880.07</v>
      </c>
    </row>
    <row r="50" spans="1:4" ht="15.6" thickBot="1" x14ac:dyDescent="0.35">
      <c r="A50" s="15" t="s">
        <v>49</v>
      </c>
      <c r="B50" s="16">
        <f>SUM(B51)</f>
        <v>0</v>
      </c>
      <c r="C50" s="16">
        <f t="shared" ref="C50:D50" si="7">SUM(C51)</f>
        <v>3450000</v>
      </c>
      <c r="D50" s="16">
        <f t="shared" si="7"/>
        <v>0</v>
      </c>
    </row>
    <row r="51" spans="1:4" ht="15" x14ac:dyDescent="0.3">
      <c r="A51" s="40" t="s">
        <v>50</v>
      </c>
      <c r="B51" s="41">
        <f>SUM(B52:B53)</f>
        <v>0</v>
      </c>
      <c r="C51" s="41">
        <f>SUM(C52:C53)</f>
        <v>3450000</v>
      </c>
      <c r="D51" s="42">
        <f t="shared" ref="D51" si="8">SUM(D52:D53)</f>
        <v>0</v>
      </c>
    </row>
    <row r="52" spans="1:4" ht="15" x14ac:dyDescent="0.3">
      <c r="A52" s="19" t="s">
        <v>51</v>
      </c>
      <c r="B52" s="35">
        <v>0</v>
      </c>
      <c r="C52" s="20">
        <v>300000</v>
      </c>
      <c r="D52" s="36">
        <v>0</v>
      </c>
    </row>
    <row r="53" spans="1:4" ht="15.6" thickBot="1" x14ac:dyDescent="0.35">
      <c r="A53" s="19" t="s">
        <v>52</v>
      </c>
      <c r="B53" s="35">
        <v>0</v>
      </c>
      <c r="C53" s="20">
        <v>3150000</v>
      </c>
      <c r="D53" s="38">
        <v>0</v>
      </c>
    </row>
    <row r="54" spans="1:4" ht="15.6" thickBot="1" x14ac:dyDescent="0.35">
      <c r="A54" s="15" t="s">
        <v>53</v>
      </c>
      <c r="B54" s="16">
        <f t="shared" ref="B54:D54" si="9">SUM(B55:B61)</f>
        <v>150000</v>
      </c>
      <c r="C54" s="16">
        <f>SUM(C55:C61)</f>
        <v>46305000</v>
      </c>
      <c r="D54" s="16">
        <f t="shared" si="9"/>
        <v>2451928.9900000002</v>
      </c>
    </row>
    <row r="55" spans="1:4" ht="15" x14ac:dyDescent="0.3">
      <c r="A55" s="19" t="s">
        <v>54</v>
      </c>
      <c r="B55" s="43">
        <v>100000</v>
      </c>
      <c r="C55" s="43">
        <v>6840000</v>
      </c>
      <c r="D55" s="44">
        <v>1128729</v>
      </c>
    </row>
    <row r="56" spans="1:4" ht="15" x14ac:dyDescent="0.3">
      <c r="A56" s="19" t="s">
        <v>55</v>
      </c>
      <c r="B56" s="20">
        <v>0</v>
      </c>
      <c r="C56" s="45">
        <v>2490000</v>
      </c>
      <c r="D56" s="21">
        <v>0</v>
      </c>
    </row>
    <row r="57" spans="1:4" ht="15" x14ac:dyDescent="0.3">
      <c r="A57" s="19" t="s">
        <v>56</v>
      </c>
      <c r="B57" s="20">
        <v>0</v>
      </c>
      <c r="C57" s="45">
        <v>700000</v>
      </c>
      <c r="D57" s="21">
        <v>0</v>
      </c>
    </row>
    <row r="58" spans="1:4" ht="15" x14ac:dyDescent="0.3">
      <c r="A58" s="19" t="s">
        <v>57</v>
      </c>
      <c r="B58" s="20">
        <v>0</v>
      </c>
      <c r="C58" s="45">
        <v>18750000</v>
      </c>
      <c r="D58" s="21">
        <v>0</v>
      </c>
    </row>
    <row r="59" spans="1:4" ht="15" x14ac:dyDescent="0.3">
      <c r="A59" s="19" t="s">
        <v>58</v>
      </c>
      <c r="B59" s="20">
        <v>0</v>
      </c>
      <c r="C59" s="45">
        <v>1805000</v>
      </c>
      <c r="D59" s="21">
        <v>1323199.99</v>
      </c>
    </row>
    <row r="60" spans="1:4" ht="15" x14ac:dyDescent="0.3">
      <c r="A60" s="19" t="s">
        <v>59</v>
      </c>
      <c r="B60" s="20">
        <v>0</v>
      </c>
      <c r="C60" s="45">
        <v>60000</v>
      </c>
      <c r="D60" s="21">
        <v>0</v>
      </c>
    </row>
    <row r="61" spans="1:4" ht="15.6" thickBot="1" x14ac:dyDescent="0.35">
      <c r="A61" s="46" t="s">
        <v>60</v>
      </c>
      <c r="B61" s="33">
        <v>50000</v>
      </c>
      <c r="C61" s="47">
        <v>15660000</v>
      </c>
      <c r="D61" s="48">
        <v>0</v>
      </c>
    </row>
    <row r="62" spans="1:4" ht="15" x14ac:dyDescent="0.3">
      <c r="A62" s="7"/>
      <c r="B62" s="7"/>
      <c r="C62" s="7"/>
      <c r="D62" s="49"/>
    </row>
    <row r="63" spans="1:4" ht="15" x14ac:dyDescent="0.3">
      <c r="A63" s="7"/>
      <c r="B63" s="7"/>
      <c r="C63" s="7"/>
      <c r="D63" s="7"/>
    </row>
    <row r="64" spans="1:4" ht="15" x14ac:dyDescent="0.3">
      <c r="A64" s="7"/>
      <c r="B64" s="7"/>
      <c r="C64" s="7"/>
      <c r="D64" s="7"/>
    </row>
    <row r="65" spans="1:4" ht="15" x14ac:dyDescent="0.3">
      <c r="A65" s="50"/>
      <c r="B65" s="7"/>
      <c r="C65" s="7"/>
      <c r="D65" s="7"/>
    </row>
    <row r="66" spans="1:4" ht="15" x14ac:dyDescent="0.3">
      <c r="A66" s="51" t="s">
        <v>1</v>
      </c>
      <c r="B66" s="51"/>
      <c r="C66" s="51"/>
      <c r="D66" s="7"/>
    </row>
    <row r="67" spans="1:4" ht="15" x14ac:dyDescent="0.3">
      <c r="A67" s="52" t="s">
        <v>61</v>
      </c>
      <c r="B67" s="52"/>
      <c r="C67" s="52"/>
      <c r="D67" s="7"/>
    </row>
    <row r="68" spans="1:4" ht="15.6" thickBot="1" x14ac:dyDescent="0.35">
      <c r="B68" s="1"/>
      <c r="D68" s="7"/>
    </row>
    <row r="69" spans="1:4" ht="15.6" thickBot="1" x14ac:dyDescent="0.35">
      <c r="A69" s="53" t="s">
        <v>62</v>
      </c>
      <c r="B69" s="1"/>
      <c r="D69" s="7"/>
    </row>
    <row r="70" spans="1:4" ht="29.4" thickBot="1" x14ac:dyDescent="0.35">
      <c r="A70" s="2" t="s">
        <v>63</v>
      </c>
      <c r="B70" s="1"/>
      <c r="D70" s="7"/>
    </row>
    <row r="71" spans="1:4" ht="58.2" thickBot="1" x14ac:dyDescent="0.35">
      <c r="A71" s="3" t="s">
        <v>0</v>
      </c>
      <c r="D71" s="7"/>
    </row>
    <row r="74" spans="1:4" ht="8.25" customHeight="1" x14ac:dyDescent="0.3"/>
    <row r="85" ht="6.75" customHeight="1" x14ac:dyDescent="0.3"/>
    <row r="88" ht="24" customHeight="1" x14ac:dyDescent="0.3"/>
  </sheetData>
  <mergeCells count="8">
    <mergeCell ref="B2:D2"/>
    <mergeCell ref="B3:D4"/>
    <mergeCell ref="B5:D5"/>
    <mergeCell ref="B6:D6"/>
    <mergeCell ref="B7:D7"/>
    <mergeCell ref="B10:D10"/>
    <mergeCell ref="A66:C66"/>
    <mergeCell ref="A67:C67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2023-09-08T15:05:30Z</cp:lastPrinted>
  <dcterms:created xsi:type="dcterms:W3CDTF">2018-04-17T18:57:16Z</dcterms:created>
  <dcterms:modified xsi:type="dcterms:W3CDTF">2023-11-10T10:47:56Z</dcterms:modified>
</cp:coreProperties>
</file>