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bian.cuevas\Desktop\"/>
    </mc:Choice>
  </mc:AlternateContent>
  <bookViews>
    <workbookView xWindow="240" yWindow="135" windowWidth="21075" windowHeight="9780"/>
  </bookViews>
  <sheets>
    <sheet name="PERSONAL FIJO" sheetId="1" r:id="rId1"/>
    <sheet name="TECNICO CONTRATADO" sheetId="3" r:id="rId2"/>
    <sheet name="PERSONAL VIGILANCIA" sheetId="2" r:id="rId3"/>
  </sheets>
  <calcPr calcId="152511"/>
</workbook>
</file>

<file path=xl/calcChain.xml><?xml version="1.0" encoding="utf-8"?>
<calcChain xmlns="http://schemas.openxmlformats.org/spreadsheetml/2006/main">
  <c r="H197" i="1" l="1"/>
  <c r="G197" i="1"/>
  <c r="F197" i="1"/>
  <c r="E197" i="1"/>
  <c r="D197" i="1"/>
  <c r="I193" i="1"/>
  <c r="J193" i="1" s="1"/>
  <c r="I194" i="1"/>
  <c r="J194" i="1" s="1"/>
  <c r="I195" i="1"/>
  <c r="J195" i="1" s="1"/>
  <c r="I196" i="1"/>
  <c r="J196" i="1" s="1"/>
  <c r="I192" i="1"/>
  <c r="J192" i="1" s="1"/>
  <c r="I191" i="1"/>
  <c r="J191" i="1" s="1"/>
  <c r="I190" i="1"/>
  <c r="J190" i="1" s="1"/>
  <c r="I189" i="1"/>
  <c r="J189" i="1" s="1"/>
  <c r="I188" i="1"/>
  <c r="J188" i="1" s="1"/>
  <c r="I187" i="1"/>
  <c r="J187" i="1" s="1"/>
  <c r="I186" i="1"/>
  <c r="J186" i="1" s="1"/>
  <c r="I185" i="1"/>
  <c r="J185" i="1" s="1"/>
  <c r="I184" i="1"/>
  <c r="J184" i="1" s="1"/>
  <c r="I183" i="1"/>
  <c r="J183" i="1" s="1"/>
  <c r="I182" i="1"/>
  <c r="J182" i="1" s="1"/>
  <c r="I181" i="1"/>
  <c r="J181" i="1" s="1"/>
  <c r="I180" i="1"/>
  <c r="J180" i="1" s="1"/>
  <c r="I123" i="1"/>
  <c r="J123" i="1" s="1"/>
  <c r="H30" i="2" l="1"/>
  <c r="G30" i="2"/>
  <c r="I29" i="2"/>
  <c r="F30" i="2"/>
  <c r="E30" i="2"/>
  <c r="D30" i="2"/>
  <c r="G17" i="3"/>
  <c r="H16" i="3"/>
  <c r="I16" i="3" s="1"/>
  <c r="E17" i="3"/>
  <c r="F17" i="3"/>
  <c r="D17" i="3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12" i="2"/>
  <c r="I179" i="1"/>
  <c r="I178" i="1"/>
  <c r="J178" i="1" s="1"/>
  <c r="I177" i="1"/>
  <c r="I176" i="1"/>
  <c r="J176" i="1" s="1"/>
  <c r="I175" i="1"/>
  <c r="J175" i="1" s="1"/>
  <c r="H12" i="3"/>
  <c r="I12" i="3" s="1"/>
  <c r="I30" i="2" l="1"/>
  <c r="J179" i="1"/>
  <c r="J177" i="1"/>
  <c r="I174" i="1"/>
  <c r="J174" i="1" l="1"/>
  <c r="I173" i="1"/>
  <c r="J173" i="1" s="1"/>
  <c r="I172" i="1"/>
  <c r="J172" i="1" s="1"/>
  <c r="I171" i="1"/>
  <c r="J171" i="1" s="1"/>
  <c r="I170" i="1"/>
  <c r="J170" i="1" s="1"/>
  <c r="I169" i="1"/>
  <c r="J169" i="1" s="1"/>
  <c r="I168" i="1"/>
  <c r="J168" i="1" s="1"/>
  <c r="I167" i="1" l="1"/>
  <c r="J167" i="1" s="1"/>
  <c r="I166" i="1"/>
  <c r="J166" i="1" s="1"/>
  <c r="I165" i="1"/>
  <c r="J165" i="1" s="1"/>
  <c r="I164" i="1"/>
  <c r="J164" i="1" s="1"/>
  <c r="I157" i="1" l="1"/>
  <c r="J157" i="1" s="1"/>
  <c r="I158" i="1"/>
  <c r="J158" i="1" s="1"/>
  <c r="I159" i="1"/>
  <c r="J159" i="1" s="1"/>
  <c r="I160" i="1"/>
  <c r="J160" i="1" s="1"/>
  <c r="I161" i="1"/>
  <c r="J161" i="1" s="1"/>
  <c r="I162" i="1"/>
  <c r="J162" i="1" s="1"/>
  <c r="I163" i="1"/>
  <c r="J163" i="1" s="1"/>
  <c r="I156" i="1"/>
  <c r="J156" i="1" s="1"/>
  <c r="I155" i="1"/>
  <c r="J155" i="1" s="1"/>
  <c r="I154" i="1"/>
  <c r="J154" i="1" s="1"/>
  <c r="I153" i="1"/>
  <c r="J153" i="1" s="1"/>
  <c r="I150" i="1"/>
  <c r="J150" i="1" s="1"/>
  <c r="I151" i="1"/>
  <c r="J151" i="1" s="1"/>
  <c r="I152" i="1"/>
  <c r="J152" i="1" s="1"/>
  <c r="I149" i="1"/>
  <c r="J149" i="1" s="1"/>
  <c r="I148" i="1"/>
  <c r="J148" i="1" s="1"/>
  <c r="I147" i="1"/>
  <c r="J147" i="1" s="1"/>
  <c r="H13" i="3"/>
  <c r="H14" i="3"/>
  <c r="I14" i="3" s="1"/>
  <c r="H15" i="3"/>
  <c r="I15" i="3" s="1"/>
  <c r="I29" i="1"/>
  <c r="J29" i="1" s="1"/>
  <c r="I91" i="1"/>
  <c r="J91" i="1" s="1"/>
  <c r="I65" i="1"/>
  <c r="J65" i="1" s="1"/>
  <c r="I79" i="1"/>
  <c r="J79" i="1" s="1"/>
  <c r="I112" i="1"/>
  <c r="J112" i="1" s="1"/>
  <c r="I31" i="1"/>
  <c r="J31" i="1" s="1"/>
  <c r="I109" i="1"/>
  <c r="J109" i="1" s="1"/>
  <c r="I136" i="1"/>
  <c r="J136" i="1" s="1"/>
  <c r="I122" i="1"/>
  <c r="J122" i="1" s="1"/>
  <c r="I19" i="1"/>
  <c r="I140" i="1"/>
  <c r="J140" i="1" s="1"/>
  <c r="I145" i="1"/>
  <c r="I117" i="1"/>
  <c r="J117" i="1" s="1"/>
  <c r="I69" i="1"/>
  <c r="J69" i="1" s="1"/>
  <c r="I51" i="1"/>
  <c r="J51" i="1" s="1"/>
  <c r="I22" i="1"/>
  <c r="J22" i="1" s="1"/>
  <c r="I43" i="1"/>
  <c r="J43" i="1" s="1"/>
  <c r="I111" i="1"/>
  <c r="J111" i="1" s="1"/>
  <c r="I141" i="1"/>
  <c r="J141" i="1" s="1"/>
  <c r="I68" i="1"/>
  <c r="J68" i="1" s="1"/>
  <c r="I30" i="1"/>
  <c r="J30" i="1" s="1"/>
  <c r="I61" i="1"/>
  <c r="J61" i="1" s="1"/>
  <c r="I45" i="1"/>
  <c r="J45" i="1" s="1"/>
  <c r="I59" i="1"/>
  <c r="J59" i="1" s="1"/>
  <c r="I119" i="1"/>
  <c r="J119" i="1" s="1"/>
  <c r="I131" i="1"/>
  <c r="J131" i="1" s="1"/>
  <c r="I146" i="1"/>
  <c r="J146" i="1" s="1"/>
  <c r="I50" i="1"/>
  <c r="J50" i="1" s="1"/>
  <c r="I133" i="1"/>
  <c r="J133" i="1" s="1"/>
  <c r="I93" i="1"/>
  <c r="J93" i="1" s="1"/>
  <c r="I139" i="1"/>
  <c r="J139" i="1" s="1"/>
  <c r="I67" i="1"/>
  <c r="J67" i="1" s="1"/>
  <c r="I137" i="1"/>
  <c r="J137" i="1" s="1"/>
  <c r="I87" i="1"/>
  <c r="J87" i="1" s="1"/>
  <c r="I85" i="1"/>
  <c r="J85" i="1" s="1"/>
  <c r="I100" i="1"/>
  <c r="J100" i="1" s="1"/>
  <c r="I107" i="1"/>
  <c r="J107" i="1" s="1"/>
  <c r="I115" i="1"/>
  <c r="J115" i="1" s="1"/>
  <c r="I95" i="1"/>
  <c r="J95" i="1" s="1"/>
  <c r="I128" i="1"/>
  <c r="J128" i="1" s="1"/>
  <c r="I60" i="1"/>
  <c r="J60" i="1" s="1"/>
  <c r="I64" i="1"/>
  <c r="J64" i="1" s="1"/>
  <c r="I90" i="1"/>
  <c r="J90" i="1" s="1"/>
  <c r="I92" i="1"/>
  <c r="J92" i="1" s="1"/>
  <c r="I78" i="1"/>
  <c r="J78" i="1" s="1"/>
  <c r="I110" i="1"/>
  <c r="J110" i="1" s="1"/>
  <c r="I52" i="1"/>
  <c r="J52" i="1" s="1"/>
  <c r="I72" i="1"/>
  <c r="J72" i="1" s="1"/>
  <c r="I54" i="1"/>
  <c r="J54" i="1" s="1"/>
  <c r="I49" i="1"/>
  <c r="J49" i="1" s="1"/>
  <c r="I24" i="1"/>
  <c r="J24" i="1" s="1"/>
  <c r="I99" i="1"/>
  <c r="J99" i="1" s="1"/>
  <c r="I105" i="1"/>
  <c r="J105" i="1" s="1"/>
  <c r="I42" i="1"/>
  <c r="J42" i="1" s="1"/>
  <c r="I116" i="1"/>
  <c r="J116" i="1" s="1"/>
  <c r="I28" i="1"/>
  <c r="J28" i="1" s="1"/>
  <c r="I138" i="1"/>
  <c r="J138" i="1" s="1"/>
  <c r="I88" i="1"/>
  <c r="J88" i="1" s="1"/>
  <c r="I126" i="1"/>
  <c r="J126" i="1" s="1"/>
  <c r="I106" i="1"/>
  <c r="J106" i="1" s="1"/>
  <c r="I23" i="1"/>
  <c r="J23" i="1" s="1"/>
  <c r="I80" i="1"/>
  <c r="J80" i="1" s="1"/>
  <c r="I120" i="1"/>
  <c r="J120" i="1" s="1"/>
  <c r="I76" i="1"/>
  <c r="J76" i="1" s="1"/>
  <c r="I81" i="1"/>
  <c r="J81" i="1" s="1"/>
  <c r="I74" i="1"/>
  <c r="J74" i="1" s="1"/>
  <c r="I26" i="1"/>
  <c r="J26" i="1" s="1"/>
  <c r="I56" i="1"/>
  <c r="J56" i="1" s="1"/>
  <c r="I134" i="1"/>
  <c r="J134" i="1" s="1"/>
  <c r="I94" i="1"/>
  <c r="J94" i="1" s="1"/>
  <c r="I48" i="1"/>
  <c r="J48" i="1" s="1"/>
  <c r="I58" i="1"/>
  <c r="J58" i="1" s="1"/>
  <c r="I144" i="1"/>
  <c r="J144" i="1" s="1"/>
  <c r="I86" i="1"/>
  <c r="J86" i="1" s="1"/>
  <c r="I98" i="1"/>
  <c r="J98" i="1" s="1"/>
  <c r="I96" i="1"/>
  <c r="J96" i="1" s="1"/>
  <c r="I39" i="1"/>
  <c r="J39" i="1" s="1"/>
  <c r="I34" i="1"/>
  <c r="J34" i="1" s="1"/>
  <c r="I47" i="1"/>
  <c r="J47" i="1" s="1"/>
  <c r="I55" i="1"/>
  <c r="J55" i="1" s="1"/>
  <c r="I62" i="1"/>
  <c r="I73" i="1"/>
  <c r="J73" i="1" s="1"/>
  <c r="I142" i="1"/>
  <c r="J142" i="1" s="1"/>
  <c r="I63" i="1"/>
  <c r="J63" i="1" s="1"/>
  <c r="I113" i="1"/>
  <c r="J113" i="1" s="1"/>
  <c r="I83" i="1"/>
  <c r="J83" i="1" s="1"/>
  <c r="I53" i="1"/>
  <c r="J53" i="1" s="1"/>
  <c r="I82" i="1"/>
  <c r="J82" i="1" s="1"/>
  <c r="I124" i="1"/>
  <c r="J124" i="1" s="1"/>
  <c r="I132" i="1"/>
  <c r="J132" i="1" s="1"/>
  <c r="I127" i="1"/>
  <c r="J127" i="1" s="1"/>
  <c r="I36" i="1"/>
  <c r="J36" i="1" s="1"/>
  <c r="I101" i="1"/>
  <c r="J101" i="1" s="1"/>
  <c r="I25" i="1"/>
  <c r="J25" i="1" s="1"/>
  <c r="I35" i="1"/>
  <c r="J35" i="1" s="1"/>
  <c r="I130" i="1"/>
  <c r="J130" i="1" s="1"/>
  <c r="I21" i="1"/>
  <c r="J21" i="1" s="1"/>
  <c r="I71" i="1"/>
  <c r="J71" i="1" s="1"/>
  <c r="I97" i="1"/>
  <c r="J97" i="1" s="1"/>
  <c r="I66" i="1"/>
  <c r="J66" i="1" s="1"/>
  <c r="I32" i="1"/>
  <c r="J32" i="1" s="1"/>
  <c r="I57" i="1"/>
  <c r="J57" i="1" s="1"/>
  <c r="I44" i="1"/>
  <c r="J44" i="1" s="1"/>
  <c r="I121" i="1"/>
  <c r="J121" i="1" s="1"/>
  <c r="I70" i="1"/>
  <c r="J70" i="1" s="1"/>
  <c r="I125" i="1"/>
  <c r="J125" i="1" s="1"/>
  <c r="I37" i="1"/>
  <c r="J37" i="1" s="1"/>
  <c r="I46" i="1"/>
  <c r="J46" i="1" s="1"/>
  <c r="I27" i="1"/>
  <c r="J27" i="1" s="1"/>
  <c r="I104" i="1"/>
  <c r="J104" i="1" s="1"/>
  <c r="I108" i="1"/>
  <c r="J108" i="1" s="1"/>
  <c r="I129" i="1"/>
  <c r="J129" i="1" s="1"/>
  <c r="I89" i="1"/>
  <c r="J89" i="1" s="1"/>
  <c r="I103" i="1"/>
  <c r="J103" i="1" s="1"/>
  <c r="I38" i="1"/>
  <c r="J38" i="1" s="1"/>
  <c r="I40" i="1"/>
  <c r="I41" i="1"/>
  <c r="J41" i="1" s="1"/>
  <c r="I118" i="1"/>
  <c r="J118" i="1" s="1"/>
  <c r="I102" i="1"/>
  <c r="J102" i="1" s="1"/>
  <c r="I75" i="1"/>
  <c r="J75" i="1" s="1"/>
  <c r="I33" i="1"/>
  <c r="J33" i="1" s="1"/>
  <c r="I20" i="1"/>
  <c r="J20" i="1" s="1"/>
  <c r="I143" i="1"/>
  <c r="J143" i="1" s="1"/>
  <c r="I114" i="1"/>
  <c r="J114" i="1" s="1"/>
  <c r="I135" i="1"/>
  <c r="J135" i="1" s="1"/>
  <c r="I77" i="1"/>
  <c r="J77" i="1" s="1"/>
  <c r="I84" i="1"/>
  <c r="J84" i="1" s="1"/>
  <c r="J19" i="1" l="1"/>
  <c r="I197" i="1"/>
  <c r="J40" i="1"/>
  <c r="H17" i="3"/>
  <c r="I13" i="3"/>
  <c r="I17" i="3" s="1"/>
  <c r="J145" i="1"/>
  <c r="J62" i="1"/>
  <c r="J197" i="1" l="1"/>
</calcChain>
</file>

<file path=xl/sharedStrings.xml><?xml version="1.0" encoding="utf-8"?>
<sst xmlns="http://schemas.openxmlformats.org/spreadsheetml/2006/main" count="658" uniqueCount="352">
  <si>
    <t>AFP</t>
  </si>
  <si>
    <t>ISR</t>
  </si>
  <si>
    <t>SFS</t>
  </si>
  <si>
    <t>Total Desc.</t>
  </si>
  <si>
    <t>Neto</t>
  </si>
  <si>
    <t>REPRESENTANTE DE SERVICIO</t>
  </si>
  <si>
    <t>SEGURIDAD</t>
  </si>
  <si>
    <t>CONSERJE</t>
  </si>
  <si>
    <t>ANTONIO ESCOLASTICO MEREGILDO</t>
  </si>
  <si>
    <t>YISEL ONDINA MENDEZ CORDERO</t>
  </si>
  <si>
    <t>FOTOGRAFO (A)</t>
  </si>
  <si>
    <t>AUXILIAR DE DOCUMENTACION</t>
  </si>
  <si>
    <t>NAYLA ROSMERY MINYETY MINYETY</t>
  </si>
  <si>
    <t>AUXILIAR ADMINISTRATIVO (A)</t>
  </si>
  <si>
    <t>BARTOLA ALEXIS PEREZ MATEO</t>
  </si>
  <si>
    <t>MONITOR DE CALIDAD</t>
  </si>
  <si>
    <t>JHOJANY VENTURA</t>
  </si>
  <si>
    <t>GISSELLE JOSEFINA TAVERA DUARTE</t>
  </si>
  <si>
    <t>ABOGADO (A)</t>
  </si>
  <si>
    <t>CHOFER</t>
  </si>
  <si>
    <t>NANCY LLARITZA HERNANDEZ PUJOLS</t>
  </si>
  <si>
    <t>JUANA MARIA MANZUETA DE LA ROSA</t>
  </si>
  <si>
    <t>ENC. OPERACIONES</t>
  </si>
  <si>
    <t>REYSON PAOLO GOMEZ PIÑA</t>
  </si>
  <si>
    <t>COORDINADOR (A)</t>
  </si>
  <si>
    <t>HIHANNA RAFAELINA JACKSON TREMOLS</t>
  </si>
  <si>
    <t>ALEJANDRA PEREZ MARTINEZ</t>
  </si>
  <si>
    <t>AUXILIAR ADMINISTRATIVO II</t>
  </si>
  <si>
    <t>DESARROLLADOR DE SISTEMAS I</t>
  </si>
  <si>
    <t>CANDIDA MAYRENILDE HERRERA MUÑOZ</t>
  </si>
  <si>
    <t>RECEPCIONISTA</t>
  </si>
  <si>
    <t>ANDRES MARIA ALFONSECA</t>
  </si>
  <si>
    <t>OMAR ALEXANDER GERALDO FERNANDEZ</t>
  </si>
  <si>
    <t>SOPORTE TECNICO A USURIA</t>
  </si>
  <si>
    <t>YESENIA FRANCISCO GARCIA</t>
  </si>
  <si>
    <t>LORENZA DE JESUS PINEDA</t>
  </si>
  <si>
    <t>NARDA LISSET GUEVARA CORNIELLE</t>
  </si>
  <si>
    <t>FACILITADOR</t>
  </si>
  <si>
    <t>MIGUEL ALEJANDRO RODRIGUEZ BAUTISTA</t>
  </si>
  <si>
    <t>ENC. DIV. DE DESARROLLO E IMP</t>
  </si>
  <si>
    <t>ANALISTA ESPECIALIZADO</t>
  </si>
  <si>
    <t>RAYMER PEÑA PEÑA</t>
  </si>
  <si>
    <t>AUXILIAR SERVICIOS GENERALES</t>
  </si>
  <si>
    <t>RUTH ESTHER BUSSI DE LA CRUZ</t>
  </si>
  <si>
    <t>LOGIDA BATISTA</t>
  </si>
  <si>
    <t>ENCARGADO DIV. COMPRAS Y CONT</t>
  </si>
  <si>
    <t>SANTA GARCIA CARVAJAL DE NOVA</t>
  </si>
  <si>
    <t>DIRECTOR ADM. FINANCIERO</t>
  </si>
  <si>
    <t>SANTO EDUARDO DE LA CRUZ RODRIGUEZ</t>
  </si>
  <si>
    <t>GLORIS YASCENIA PEREZ MERCEDES</t>
  </si>
  <si>
    <t xml:space="preserve">BIBIAN MIGUELINA ALTAGRACIA CUEVAS </t>
  </si>
  <si>
    <t>PASCUAL CASTILLO</t>
  </si>
  <si>
    <t>CARMEN ELIZABET PIMENTEL CASTILLO</t>
  </si>
  <si>
    <t>REYNA LUISA PINEDA MESA</t>
  </si>
  <si>
    <t>ANALISTA DE CALIDAD</t>
  </si>
  <si>
    <t>LUCIA TAVERAS POLANCO</t>
  </si>
  <si>
    <t>JULISSA MILAGROS GUERRERO CASTRO</t>
  </si>
  <si>
    <t>GINSY AGUILERA GOMEZ</t>
  </si>
  <si>
    <t xml:space="preserve">ANALISTA NORMAS Y ESTANDARES </t>
  </si>
  <si>
    <t>MENSAJERO EXTERNO</t>
  </si>
  <si>
    <t>CHRISTOPHER LUIS DIAZ ESPINOSA</t>
  </si>
  <si>
    <t>TECNICO SOPORTE A USUARIOS</t>
  </si>
  <si>
    <t>AUSTRIA MARGARITA RAMIREZ ANGOMAS</t>
  </si>
  <si>
    <t>AUXILIAR ADMINISTRATIVO I</t>
  </si>
  <si>
    <t>GABRIELA CELESTE PENZO GOMERA</t>
  </si>
  <si>
    <t>SUPERVISOR (A)</t>
  </si>
  <si>
    <t>MARIELYS CORPORAN CORONADO</t>
  </si>
  <si>
    <t>GERALDO ANTONIO IZQUIERDO JESUS</t>
  </si>
  <si>
    <t>LUIS BOLIVAR ROA MATOS</t>
  </si>
  <si>
    <t>JUANA PATRICIA MIRABAL ABREU</t>
  </si>
  <si>
    <t>SECRETARIA</t>
  </si>
  <si>
    <t>OSCAR FERNANDO MAÑON CONCEPCION</t>
  </si>
  <si>
    <t>ASESOR</t>
  </si>
  <si>
    <t>JUNIOR ALBERTO PUJOLS ALCANTARA</t>
  </si>
  <si>
    <t>CARMEN ELIZABETH FELIZ ARIAS</t>
  </si>
  <si>
    <t>DISEÑADOR GRAFICO</t>
  </si>
  <si>
    <t>EMELY PAMELA SANTANA DE JESUS</t>
  </si>
  <si>
    <t>CARLOS MANUEL ROSARIO LEBRON</t>
  </si>
  <si>
    <t>LUIS CAMILO GONZALEZ MEDINA</t>
  </si>
  <si>
    <t>ASESOR INFORMATICA</t>
  </si>
  <si>
    <t>MARIA ALTAGRACIA JIMENEZ ALVAREZ</t>
  </si>
  <si>
    <t>EUSEBIO BENITEZ</t>
  </si>
  <si>
    <t>ANA FRANCISCA BETANCES CASTILLO</t>
  </si>
  <si>
    <t>NURYS MARGARITA CABREJA OLEA</t>
  </si>
  <si>
    <t>DANIEL CORNELIO REYES</t>
  </si>
  <si>
    <t>BRYAN ANTONIO BREA LOPEZ</t>
  </si>
  <si>
    <t>ARMANDO GARCIA PIÑA</t>
  </si>
  <si>
    <t>DIRECTOR GENERAL</t>
  </si>
  <si>
    <t>RAFAEL CUELLO MENDEZ</t>
  </si>
  <si>
    <t>NICOLAS FLORENTINO</t>
  </si>
  <si>
    <t>GEORGINA FLORES SIERRA</t>
  </si>
  <si>
    <t>MARCO DANIEL ZALA</t>
  </si>
  <si>
    <t>AUX. DE SERVICIOS GENERALES</t>
  </si>
  <si>
    <t>JUAN FRANCISCO FABIAN JAVIER</t>
  </si>
  <si>
    <t>ELECTRICISTA</t>
  </si>
  <si>
    <t>WINNER DAVID NUÑEZ MELLA</t>
  </si>
  <si>
    <t>JOHANNA JOSEFINA LIRANZO RODRIGUEZ</t>
  </si>
  <si>
    <t>YUGEIDYS LEIDYS MARTINEZ LEBRON</t>
  </si>
  <si>
    <t>FRANCIS RAMIREZ FAMILIA</t>
  </si>
  <si>
    <t>ANA MARIA JIMENEZ VICENT</t>
  </si>
  <si>
    <t>JOEL ALEXANDER JAIME BLANDINO</t>
  </si>
  <si>
    <t>JOSE LUIS HERNANDEZ CRUZ</t>
  </si>
  <si>
    <t>ENC. DEPTO. JURIDICO</t>
  </si>
  <si>
    <t>CAMARERO</t>
  </si>
  <si>
    <t>MARLENI ESTEFANI BOCIO GARCIA</t>
  </si>
  <si>
    <t>SECRETARIO (A)</t>
  </si>
  <si>
    <t>MARIELLE ALTAGRACIA GUZMAN PAULINO</t>
  </si>
  <si>
    <t>SOPORTE USUARIO</t>
  </si>
  <si>
    <t>ADONIS ISAAC ARIAS TAPIA</t>
  </si>
  <si>
    <t>ANALISTA REDES Y SERVIDORES</t>
  </si>
  <si>
    <t>DIOSMARY ELIZABETH VALLEJO ACOSTA</t>
  </si>
  <si>
    <t>KARINA ELIZABETH SEPULVEDA RAMOS</t>
  </si>
  <si>
    <t>AUX. DE CONTABILIDAD</t>
  </si>
  <si>
    <t>DENZEL VICTORIA PEREZ DE LA CRUZ</t>
  </si>
  <si>
    <t>ISA CELINA COSS SEPULVEDA</t>
  </si>
  <si>
    <t>RUDITH SEVERINO MOREL</t>
  </si>
  <si>
    <t>ENCARGADO DIVISION SOPORTE TE</t>
  </si>
  <si>
    <t>FABIO FELIZ</t>
  </si>
  <si>
    <t>ALTAGRACIA ORTIZ PINALES</t>
  </si>
  <si>
    <t>FAUSTA SEGUNDA OVIEDO DIAZ</t>
  </si>
  <si>
    <t>CRISLIN FLORENTINO NUÑEZ RODRIGUEZ</t>
  </si>
  <si>
    <t>MONITOR</t>
  </si>
  <si>
    <t>JULIO CESAR DE OLEO GARCIA</t>
  </si>
  <si>
    <t>ELIZABETH VERAS GONZALEZ</t>
  </si>
  <si>
    <t>LILIANA SUERO MORALES</t>
  </si>
  <si>
    <t>NORVIA ERMINDA CASADO SERRANO</t>
  </si>
  <si>
    <t>CONTADOR (A)</t>
  </si>
  <si>
    <t>KARINA MARTINEZ LEDESMA</t>
  </si>
  <si>
    <t>GLENNY MARIA CASTRO PEREZ</t>
  </si>
  <si>
    <t>DOMINICA ALTAGRACIA OVIEDO SANCHEZ</t>
  </si>
  <si>
    <t>MIGUEL AMABLE GUERRA CRUZ</t>
  </si>
  <si>
    <t>ULENNYS ALTAGRACIA OVALLES POLANCO</t>
  </si>
  <si>
    <t>RUFINO GREGORIO AVILA CALZADO</t>
  </si>
  <si>
    <t>MENSAJERO</t>
  </si>
  <si>
    <t>RICHARD ARTURO MONTERO PEGUERO</t>
  </si>
  <si>
    <t>GLORIA ROSARIO</t>
  </si>
  <si>
    <t>JEAN CARLOS BAUTISTA</t>
  </si>
  <si>
    <t>EDWIN ALEXANDER SANCHEZ VASQUEZ</t>
  </si>
  <si>
    <t>ROBERTO AMAURY REINA LIBERATO</t>
  </si>
  <si>
    <t>ANGEL DIAZ PEREZ</t>
  </si>
  <si>
    <t>FRANKLIN ELIAS DIAZ LIRANZO</t>
  </si>
  <si>
    <t>BISMARK AMAURI COLLADO ABREU</t>
  </si>
  <si>
    <t>ENC. DE SERVICIOS GENERALES</t>
  </si>
  <si>
    <t>ANDRELINA ALTAGRACIA FELIZ MARTE</t>
  </si>
  <si>
    <t>MARIA ALTAGRACIA MARTINEZ ROSARIO</t>
  </si>
  <si>
    <t>YONORIS SALCEDO POLANCO</t>
  </si>
  <si>
    <t>ELIEZER JOEL CASSO RODRIGUEZ</t>
  </si>
  <si>
    <t>HAMLET RAFAEL DURAN SANCHEZ</t>
  </si>
  <si>
    <t>ARLYN ALEJANDRA NUÑEZ VARGAS</t>
  </si>
  <si>
    <t>STIVEN PAUL DIAZ RIVERA</t>
  </si>
  <si>
    <t>CAROLINA MENDEZ CORNIEL</t>
  </si>
  <si>
    <t>JOHANNA HILARIA DOTEL VOLQUEZ</t>
  </si>
  <si>
    <t>PRIMAVERA FLOR DELIZ MEDINA SANTANA</t>
  </si>
  <si>
    <t>ANNY YADIRYS ARIAS LORENZO DE PAULI</t>
  </si>
  <si>
    <t>ENCARGADO DE RECURSOS HUMANOS</t>
  </si>
  <si>
    <t>PAOLA MARIA GONZALEZ BOCIO</t>
  </si>
  <si>
    <t>MARTIN FIGUEROA MERCEDES</t>
  </si>
  <si>
    <t>RAMON PIMENTEL</t>
  </si>
  <si>
    <t>ISAMELBA CATALINA DEL C ORTIZ</t>
  </si>
  <si>
    <t>MELVIN HILARIO</t>
  </si>
  <si>
    <t xml:space="preserve">ANALISTA DE PROCESAMIENTO DE </t>
  </si>
  <si>
    <t>ELPIDIO DE JESUS WEST BATISTA</t>
  </si>
  <si>
    <t>ROSA ELISA JIMENEZ VICENTE</t>
  </si>
  <si>
    <t>NATHALIA JUSTO FERRER</t>
  </si>
  <si>
    <t>CHALIBEL MOYA CANARIO</t>
  </si>
  <si>
    <t>MARTINA SEPTIMO ACEVEDO</t>
  </si>
  <si>
    <t>CINTIA CLARIBEL ORTIZ GARCIA</t>
  </si>
  <si>
    <t>JUDITH OZORIA FERMIN</t>
  </si>
  <si>
    <t>YUDY RODRIGUEZ PICHARDO</t>
  </si>
  <si>
    <t>ANGEL GREGORYS VENTURA PEREZ</t>
  </si>
  <si>
    <t>DANNY RAFAEL CASADO VICENTE</t>
  </si>
  <si>
    <t xml:space="preserve">IDALIA DOLORES FRONTAL FERREIRA DE </t>
  </si>
  <si>
    <t>CRISTINA DE LA ALTAGRACIA TAVERAS D</t>
  </si>
  <si>
    <t>ARELIS MARIA RODRIGUEZ MOTA</t>
  </si>
  <si>
    <t>BRAUDILIA PEGUERO JAVIER</t>
  </si>
  <si>
    <t>MARIA ALTAGRACIA DE LA CRUZ MEDINA</t>
  </si>
  <si>
    <t>YOANNA MICHELLE SANTOS JAVIER</t>
  </si>
  <si>
    <t>JUNIOR ANTONIO ROSA UZETA</t>
  </si>
  <si>
    <t>OFICIAL DE ENTRENAMIENTO</t>
  </si>
  <si>
    <t>ARIELA MARTE CASTILLO</t>
  </si>
  <si>
    <t>TECNICO DE COMPRAS</t>
  </si>
  <si>
    <t>CHARLI JUAN PABLO POLANCO INOA</t>
  </si>
  <si>
    <t xml:space="preserve">DIRECTOR DE TECNOLOGIA DE LA </t>
  </si>
  <si>
    <t>NOMBRE</t>
  </si>
  <si>
    <t>CARGO</t>
  </si>
  <si>
    <t>CEDULA</t>
  </si>
  <si>
    <t>SUELDO BRUTO</t>
  </si>
  <si>
    <t>OTROS DESC.</t>
  </si>
  <si>
    <t>TOTAL DESC.</t>
  </si>
  <si>
    <t>NETO</t>
  </si>
  <si>
    <t>MAXIMO JUNIOR UREÑA FLORES</t>
  </si>
  <si>
    <t>MARIO ANTONIO RODRIGUEZ ARIAS</t>
  </si>
  <si>
    <t>ANDRES DE LOS SANTOS JIMENEZ</t>
  </si>
  <si>
    <t>ANTHONY HERNANDEZ OTAÑO</t>
  </si>
  <si>
    <t>DAVID DEL ROSARIO CONCEPCION</t>
  </si>
  <si>
    <t>JULIO SALVADOR PEÑA DEL ROSARIO</t>
  </si>
  <si>
    <t>JORGE ALCANTARA</t>
  </si>
  <si>
    <t>VIRGILIO BERIHUETE LORENZO</t>
  </si>
  <si>
    <t>MAGDALENO PAZ DE LOS SANTOS DE LA C</t>
  </si>
  <si>
    <t>DARLIN DE JESUS TORRES</t>
  </si>
  <si>
    <t>Oficina Presidencial de Tecnologías de la Información y Comunicación (OPTIC)</t>
  </si>
  <si>
    <t>Nómina de Sueldos: Empleados Fijos</t>
  </si>
  <si>
    <t>“Año de la Atención Integral a la Primera Infancia”</t>
  </si>
  <si>
    <t>COORD. DE RELACIONES LABORALES</t>
  </si>
  <si>
    <t>TOTAL GENERAL</t>
  </si>
  <si>
    <t>Nómina de Sueldos: Personal de Vigilancia</t>
  </si>
  <si>
    <t xml:space="preserve">ASESOR LEGAL </t>
  </si>
  <si>
    <t>COORDINADOR DE CENTRO</t>
  </si>
  <si>
    <t>Contratado e igualado</t>
  </si>
  <si>
    <t>Esp. Relaciones Internacionales</t>
  </si>
  <si>
    <t>Ana Lucia Jacqueline Baez Almonte</t>
  </si>
  <si>
    <t>Asesor Financiero</t>
  </si>
  <si>
    <t>Lorenzo Antonio Espinal Liriano</t>
  </si>
  <si>
    <t>Asistente Administrativa</t>
  </si>
  <si>
    <t>Angela De La Rosa Pérez</t>
  </si>
  <si>
    <t>EMPLEADO FIJO</t>
  </si>
  <si>
    <t>ESTATUS</t>
  </si>
  <si>
    <t xml:space="preserve">MARIANNY JOSEFINA ROJAS DE LA CRUZ  </t>
  </si>
  <si>
    <t>ASISTENTE ADMINISTRATIVA</t>
  </si>
  <si>
    <t>ROCIO ALTAGRACIA ABREU ORTIZ</t>
  </si>
  <si>
    <t>DANIEL ISMAEL REYES TORRES</t>
  </si>
  <si>
    <t>FRANCIS ALBERTO PEREZ FANAS</t>
  </si>
  <si>
    <t>ASESOR ESPECIALISTA DE NORMAS</t>
  </si>
  <si>
    <t>ROSA YLONCA MARTINEZ DE HERNANDEZ</t>
  </si>
  <si>
    <t>ENYER PEREZ MATOS</t>
  </si>
  <si>
    <t>ENC. OPERACIONES CAP</t>
  </si>
  <si>
    <t>TOTAL GENERAL:</t>
  </si>
  <si>
    <t>WEBMASTER</t>
  </si>
  <si>
    <t>ORLEIDYS ANAIS PEÑA SOTO</t>
  </si>
  <si>
    <t>SELENNY DEL MILAGRO VIDAL</t>
  </si>
  <si>
    <t>JUAN PABLO TERRERO GUERRERO</t>
  </si>
  <si>
    <t>ASESOR PLATAFORMA SERVICIOS CIUDADANOS</t>
  </si>
  <si>
    <t>DANNIRIS FERRERRAS TERRERO</t>
  </si>
  <si>
    <t xml:space="preserve">DESARROLLADOR </t>
  </si>
  <si>
    <t>JENNIFFER JIMENEZ HIDALGO</t>
  </si>
  <si>
    <t>ANA FIORDALIZA LINARES AQUINO</t>
  </si>
  <si>
    <t>NIDIA MARIA PULINARIO HERNANDEZ</t>
  </si>
  <si>
    <t>YHAMESY ALTAGRACIA CASTILLO MARTINEZ</t>
  </si>
  <si>
    <t xml:space="preserve">LEIRY LAURA MEJIA MENDEZ </t>
  </si>
  <si>
    <t xml:space="preserve">ANGIE PATRICIA AGRAMONTE ROJAS </t>
  </si>
  <si>
    <t>JORGE MANUEL RAPOZO LUNA</t>
  </si>
  <si>
    <t>REPRESENTANTE DE SERVICIO CAP</t>
  </si>
  <si>
    <t xml:space="preserve">REPRESENTANTE DE SERVICIO </t>
  </si>
  <si>
    <t>ASESOR DE RELACIONES PUBLICAS</t>
  </si>
  <si>
    <t>ASESOR DE DESARROLLO Y GESTION DE PROYECTOS</t>
  </si>
  <si>
    <t>ENC. DIV. GESTION DE CONTENIDO</t>
  </si>
  <si>
    <t xml:space="preserve">ADA CRISTAL REYES RODRIGUEZ </t>
  </si>
  <si>
    <t>ANA BELTRAN MERCEDES</t>
  </si>
  <si>
    <t>223-0083078-7</t>
  </si>
  <si>
    <t>FELIX MANUEL VALDEZ MORA</t>
  </si>
  <si>
    <t>GUENEVERE AURORA SEVERINO PEREZ</t>
  </si>
  <si>
    <t>GESTOR DE REDES SOCIALES</t>
  </si>
  <si>
    <t>YISSEL ALEJANDRA PEREZ SUERO</t>
  </si>
  <si>
    <t>Observaciones:</t>
  </si>
  <si>
    <t xml:space="preserve">   (2*) Salario cotizable hasta RD$98,550.00, deducción directa de la declaración TSS del SUIRPLUS. </t>
  </si>
  <si>
    <t xml:space="preserve">   (3*) Salario cotizable hasta RD$197,100.00, deducción directa de la declaración TSS del SUIRPLUS.</t>
  </si>
  <si>
    <t>ENMANUEL DE LA CRUZ MEJIA</t>
  </si>
  <si>
    <t>REPRESENTANTE DE SERVICIO AL CLIENTE</t>
  </si>
  <si>
    <t>004-0017708-5</t>
  </si>
  <si>
    <t>012-0089128-9</t>
  </si>
  <si>
    <t>001-1279337-7</t>
  </si>
  <si>
    <t>402-2412892-2</t>
  </si>
  <si>
    <t>023-0092863-3</t>
  </si>
  <si>
    <t>010-0081582-7</t>
  </si>
  <si>
    <t>001-1609843-5</t>
  </si>
  <si>
    <t>001-1202056-5</t>
  </si>
  <si>
    <t>001-0993733-4</t>
  </si>
  <si>
    <t>001-1121052-2</t>
  </si>
  <si>
    <t>ROSAURA NACE</t>
  </si>
  <si>
    <t>ENC.  GESTION DE CONTENIDO</t>
  </si>
  <si>
    <t>ARGENIS DURAN MONTERO</t>
  </si>
  <si>
    <t>229-0016568-3</t>
  </si>
  <si>
    <t>WILKIN OTAÑO PEREZ</t>
  </si>
  <si>
    <t>002-0140549-5</t>
  </si>
  <si>
    <t>DANILO POCHE PEÑA</t>
  </si>
  <si>
    <t>016-0009004-5</t>
  </si>
  <si>
    <t>AUDITOR ENAT</t>
  </si>
  <si>
    <t>MELISSA PEREYRA CASTILLO</t>
  </si>
  <si>
    <t>ALTAGRACIA DISLA VILLA</t>
  </si>
  <si>
    <t>DHAYANNA ESPINAL</t>
  </si>
  <si>
    <t>COORD. RELACIONES INTERNACIONALES</t>
  </si>
  <si>
    <t>MANUEL ALEJANDRO MEJIA BELTRE</t>
  </si>
  <si>
    <t>AUX. SERVICIOS GENERALES</t>
  </si>
  <si>
    <t>ENC. DIVISION DE ESTRATEGIA DE E-GOB</t>
  </si>
  <si>
    <t>ANALISTA DE PROYECTOS</t>
  </si>
  <si>
    <t>GTE. DE NORMAS, ESTANDARES Y AUDITORIA TECNICA</t>
  </si>
  <si>
    <t xml:space="preserve">   (1*) Deducción directa en declaración ISR empleados del SUIRPLUS. Rentas hasta RD$409,281.00 están exentas.</t>
  </si>
  <si>
    <t xml:space="preserve">   (4*) Deducción directa declaración TSS del SUIRPLUS por registro de dependientes adicionales al SDSS. RD$923.76 por cada dependiente adicional registrado.</t>
  </si>
  <si>
    <t>MAKENSI SUZAÑA PIÑA</t>
  </si>
  <si>
    <t>ESPECIALISTA ENAT</t>
  </si>
  <si>
    <t>ENC. GESTION DE LA CALIDAD</t>
  </si>
  <si>
    <t>“Año del Fomento de la Vivienda”</t>
  </si>
  <si>
    <t>OMAR MIGUEL HERNANDEZ RAMOS</t>
  </si>
  <si>
    <t>WILFREDO DE LIMA ENCARNACION</t>
  </si>
  <si>
    <t>BETSY KARINA GUILLEN MATOS</t>
  </si>
  <si>
    <t>ENC. MAYORDOMIA</t>
  </si>
  <si>
    <t>EMMANUEL REYES NUÑEZ</t>
  </si>
  <si>
    <t>LOURDES CRUZ MOTA</t>
  </si>
  <si>
    <t>DIONIS DIAZ ESPINAL</t>
  </si>
  <si>
    <t>011-0028215-9</t>
  </si>
  <si>
    <t>MIGUEL ANTONIO LORA SALLAN</t>
  </si>
  <si>
    <t>093-0047951-7</t>
  </si>
  <si>
    <t>ESTIDIO PEREZ GUZMAN</t>
  </si>
  <si>
    <t>223-0016032-6</t>
  </si>
  <si>
    <t>Nómina de Sueldos: Contratado e Igualado</t>
  </si>
  <si>
    <r>
      <t>Correspondiente al mes de Octubre del</t>
    </r>
    <r>
      <rPr>
        <b/>
        <u/>
        <sz val="14"/>
        <rFont val="Arial"/>
        <family val="2"/>
      </rPr>
      <t xml:space="preserve"> 2016 </t>
    </r>
  </si>
  <si>
    <t xml:space="preserve">Correspondiente al mes de Octubre del 2016 </t>
  </si>
  <si>
    <t>IVAN MERCEDES ROSA</t>
  </si>
  <si>
    <t>AUX. ADMINISTRATIVO</t>
  </si>
  <si>
    <t>KELVIN JOSÉ MARTÍNEZ</t>
  </si>
  <si>
    <t>SANIKA ARLETTE FELIZ NOVA</t>
  </si>
  <si>
    <t>ROCIO RODRÍGUEZ DE LA ROSA</t>
  </si>
  <si>
    <t>ZENIA SOANNA BERIHUETE</t>
  </si>
  <si>
    <t>ROSELYN SÁNCHEZ ASENSIO</t>
  </si>
  <si>
    <t>VIVIANA MONTERO MONTERO</t>
  </si>
  <si>
    <t>JUANA GREGORIA TEJEDA PEGUERO</t>
  </si>
  <si>
    <t>DANIEL SÁNCHEZ SÁNCHEZ</t>
  </si>
  <si>
    <t>GLENNYS STEPHANIE MOYA ALVAREZ</t>
  </si>
  <si>
    <t>CARMEN VÁSQUEZ TIRADO</t>
  </si>
  <si>
    <t>PATRICIA AYBAR VALERA</t>
  </si>
  <si>
    <t>MANUEL EMILIO SEBASTIAN PERALTA</t>
  </si>
  <si>
    <t>RODRIGO JAVIER DÍAZ CAMARERA</t>
  </si>
  <si>
    <t>SORALIA PATRICIA OVALLES</t>
  </si>
  <si>
    <t>MARGARET ADIRA SANTANA</t>
  </si>
  <si>
    <t>ELISA CASTRO CASTILLO</t>
  </si>
  <si>
    <t>AUX. DE MANTENIMIENTO</t>
  </si>
  <si>
    <t>DIR. ATENCION CIUDADANA</t>
  </si>
  <si>
    <t>ENCARGADO DEPARTAMENTO DE COMUNICACIONES</t>
  </si>
  <si>
    <t>ANALISTA DE PRESUPUESTO</t>
  </si>
  <si>
    <t>ASESOR COORD. METAS PRESIDENCIALES</t>
  </si>
  <si>
    <t>ASESOR UNIDAD DE REGISTRO DE FIRMA DIGITAL</t>
  </si>
  <si>
    <t>ASESOR PARA CANALES DE ATENCION CIUDADANA</t>
  </si>
  <si>
    <t>ANALISTA</t>
  </si>
  <si>
    <t>ANALISTA FINANCIERO</t>
  </si>
  <si>
    <t>Aida Altagracia Del Carmen Cedano</t>
  </si>
  <si>
    <t>Coord. Centro de Atención al Ciudadano Punto Gob</t>
  </si>
  <si>
    <t>Alvaro Osvaldo Leger</t>
  </si>
  <si>
    <t>Asesor Proyecto República Digital</t>
  </si>
  <si>
    <t>ELVIN GREGORIO ADAMES</t>
  </si>
  <si>
    <t>016-0020121-2</t>
  </si>
  <si>
    <t xml:space="preserve">AUDITOR DE ESTANDARIZACION, NORMATIVAS Y AUDITORIA TECNICA </t>
  </si>
  <si>
    <t>ENC. CONTABILIDAD</t>
  </si>
  <si>
    <t>TEC. EN COMPRAS</t>
  </si>
  <si>
    <t>ENC. DIV. DE COMPRAS Y CONTRATACIONES</t>
  </si>
  <si>
    <t>ENC. DIV. COMUNICACION DIGITAL</t>
  </si>
  <si>
    <t>ENC. DIV. DE PUBLICACIONES</t>
  </si>
  <si>
    <t>COORD. DE CAPACITACION Y DESARROLLO</t>
  </si>
  <si>
    <t>COORD. DE RELACIONES PUBLICAS</t>
  </si>
  <si>
    <t>DIRECTOR TECNICO</t>
  </si>
  <si>
    <t>ENC. RELACIONES INTERINSTITUCIONALES</t>
  </si>
  <si>
    <t>ENC.  RELACIONES INTERNACIONALES</t>
  </si>
  <si>
    <t>RESPONSABLE DE ACCESO A LA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</si>
</sst>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&quot;RD$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u/>
      <sz val="14"/>
      <name val="Arial"/>
      <family val="2"/>
    </font>
    <font>
      <b/>
      <i/>
      <sz val="14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2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70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0" fillId="0" borderId="0" xfId="0" applyAlignment="1">
      <alignment vertical="center"/>
    </xf>
    <xf numFmtId="0" fontId="18" fillId="0" borderId="0" xfId="0" applyFont="1" applyFill="1" applyAlignment="1">
      <alignment vertical="center"/>
    </xf>
    <xf numFmtId="0" fontId="16" fillId="33" borderId="10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16" fillId="0" borderId="0" xfId="0" applyFont="1" applyBorder="1"/>
    <xf numFmtId="0" fontId="16" fillId="33" borderId="10" xfId="0" applyFont="1" applyFill="1" applyBorder="1" applyAlignment="1">
      <alignment horizontal="center" vertical="center"/>
    </xf>
    <xf numFmtId="0" fontId="18" fillId="0" borderId="0" xfId="43"/>
    <xf numFmtId="0" fontId="26" fillId="0" borderId="0" xfId="43" applyFont="1" applyAlignment="1">
      <alignment vertical="center"/>
    </xf>
    <xf numFmtId="4" fontId="26" fillId="0" borderId="0" xfId="43" applyNumberFormat="1" applyFont="1" applyAlignment="1">
      <alignment vertical="center"/>
    </xf>
    <xf numFmtId="0" fontId="26" fillId="0" borderId="0" xfId="43" applyFont="1" applyAlignment="1">
      <alignment horizontal="center" vertical="center"/>
    </xf>
    <xf numFmtId="0" fontId="27" fillId="0" borderId="0" xfId="43" applyFont="1" applyAlignment="1">
      <alignment vertical="center"/>
    </xf>
    <xf numFmtId="4" fontId="27" fillId="0" borderId="0" xfId="43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Fill="1" applyAlignment="1">
      <alignment vertical="center"/>
    </xf>
    <xf numFmtId="165" fontId="0" fillId="0" borderId="0" xfId="0" applyNumberFormat="1"/>
    <xf numFmtId="0" fontId="29" fillId="0" borderId="10" xfId="0" applyFont="1" applyFill="1" applyBorder="1"/>
    <xf numFmtId="0" fontId="29" fillId="0" borderId="0" xfId="0" applyFont="1"/>
    <xf numFmtId="165" fontId="30" fillId="33" borderId="13" xfId="0" applyNumberFormat="1" applyFont="1" applyFill="1" applyBorder="1" applyAlignment="1">
      <alignment horizontal="center"/>
    </xf>
    <xf numFmtId="165" fontId="29" fillId="0" borderId="10" xfId="0" applyNumberFormat="1" applyFont="1" applyFill="1" applyBorder="1" applyAlignment="1">
      <alignment horizontal="left"/>
    </xf>
    <xf numFmtId="0" fontId="29" fillId="0" borderId="0" xfId="0" applyFont="1" applyFill="1"/>
    <xf numFmtId="165" fontId="29" fillId="0" borderId="13" xfId="0" applyNumberFormat="1" applyFont="1" applyFill="1" applyBorder="1" applyAlignment="1">
      <alignment horizontal="left"/>
    </xf>
    <xf numFmtId="0" fontId="29" fillId="0" borderId="14" xfId="0" applyFont="1" applyFill="1" applyBorder="1"/>
    <xf numFmtId="165" fontId="29" fillId="0" borderId="12" xfId="0" applyNumberFormat="1" applyFont="1" applyFill="1" applyBorder="1" applyAlignment="1">
      <alignment horizontal="left"/>
    </xf>
    <xf numFmtId="0" fontId="29" fillId="0" borderId="10" xfId="0" applyFont="1" applyFill="1" applyBorder="1" applyAlignment="1">
      <alignment horizontal="left"/>
    </xf>
    <xf numFmtId="0" fontId="16" fillId="33" borderId="13" xfId="0" applyFont="1" applyFill="1" applyBorder="1"/>
    <xf numFmtId="165" fontId="16" fillId="33" borderId="13" xfId="0" applyNumberFormat="1" applyFont="1" applyFill="1" applyBorder="1"/>
    <xf numFmtId="0" fontId="18" fillId="0" borderId="0" xfId="43" applyFill="1"/>
    <xf numFmtId="0" fontId="27" fillId="0" borderId="0" xfId="43" applyFont="1" applyFill="1" applyBorder="1" applyAlignment="1">
      <alignment vertical="center" wrapText="1"/>
    </xf>
    <xf numFmtId="4" fontId="27" fillId="0" borderId="0" xfId="43" applyNumberFormat="1" applyFont="1" applyFill="1" applyBorder="1" applyAlignment="1">
      <alignment horizontal="right" vertical="center"/>
    </xf>
    <xf numFmtId="0" fontId="27" fillId="0" borderId="0" xfId="43" applyFont="1" applyFill="1" applyAlignment="1">
      <alignment vertical="center"/>
    </xf>
    <xf numFmtId="4" fontId="27" fillId="0" borderId="0" xfId="43" applyNumberFormat="1" applyFont="1" applyFill="1" applyAlignment="1">
      <alignment vertical="center"/>
    </xf>
    <xf numFmtId="0" fontId="29" fillId="0" borderId="10" xfId="43" applyFont="1" applyFill="1" applyBorder="1" applyAlignment="1">
      <alignment horizontal="center" vertical="center" wrapText="1"/>
    </xf>
    <xf numFmtId="0" fontId="29" fillId="0" borderId="0" xfId="43" applyFont="1" applyFill="1"/>
    <xf numFmtId="0" fontId="30" fillId="34" borderId="11" xfId="43" applyFont="1" applyFill="1" applyBorder="1" applyAlignment="1">
      <alignment vertical="center" wrapText="1"/>
    </xf>
    <xf numFmtId="0" fontId="29" fillId="0" borderId="0" xfId="0" applyFont="1" applyFill="1" applyBorder="1"/>
    <xf numFmtId="0" fontId="29" fillId="0" borderId="10" xfId="0" applyFont="1" applyFill="1" applyBorder="1" applyAlignment="1">
      <alignment horizontal="left" vertical="center"/>
    </xf>
    <xf numFmtId="165" fontId="29" fillId="0" borderId="10" xfId="0" applyNumberFormat="1" applyFont="1" applyFill="1" applyBorder="1" applyAlignment="1">
      <alignment horizontal="left" vertical="center"/>
    </xf>
    <xf numFmtId="0" fontId="0" fillId="0" borderId="0" xfId="0" applyFill="1"/>
    <xf numFmtId="0" fontId="29" fillId="0" borderId="15" xfId="0" applyFont="1" applyFill="1" applyBorder="1" applyAlignment="1">
      <alignment horizontal="left" vertical="center"/>
    </xf>
    <xf numFmtId="165" fontId="29" fillId="0" borderId="13" xfId="0" applyNumberFormat="1" applyFont="1" applyFill="1" applyBorder="1" applyAlignment="1">
      <alignment horizontal="left" vertical="center"/>
    </xf>
    <xf numFmtId="0" fontId="16" fillId="35" borderId="10" xfId="0" applyFont="1" applyFill="1" applyBorder="1" applyAlignment="1">
      <alignment horizontal="center" vertical="center"/>
    </xf>
    <xf numFmtId="165" fontId="29" fillId="0" borderId="10" xfId="43" applyNumberFormat="1" applyFont="1" applyFill="1" applyBorder="1" applyAlignment="1">
      <alignment horizontal="left" vertical="center"/>
    </xf>
    <xf numFmtId="165" fontId="30" fillId="34" borderId="11" xfId="43" applyNumberFormat="1" applyFont="1" applyFill="1" applyBorder="1" applyAlignment="1">
      <alignment horizontal="center" vertical="center"/>
    </xf>
    <xf numFmtId="0" fontId="14" fillId="0" borderId="0" xfId="0" applyFont="1" applyFill="1"/>
    <xf numFmtId="165" fontId="29" fillId="0" borderId="10" xfId="0" applyNumberFormat="1" applyFont="1" applyFill="1" applyBorder="1"/>
    <xf numFmtId="0" fontId="31" fillId="0" borderId="0" xfId="0" applyFont="1" applyFill="1" applyBorder="1" applyAlignment="1">
      <alignment horizontal="left" vertical="center"/>
    </xf>
    <xf numFmtId="165" fontId="0" fillId="0" borderId="0" xfId="0" applyNumberFormat="1" applyFill="1"/>
    <xf numFmtId="0" fontId="29" fillId="0" borderId="0" xfId="0" applyFont="1" applyFill="1" applyBorder="1" applyAlignment="1">
      <alignment horizontal="left"/>
    </xf>
    <xf numFmtId="0" fontId="29" fillId="0" borderId="16" xfId="0" applyFont="1" applyFill="1" applyBorder="1" applyAlignment="1">
      <alignment horizontal="left" vertical="center"/>
    </xf>
    <xf numFmtId="0" fontId="29" fillId="0" borderId="17" xfId="0" applyFont="1" applyFill="1" applyBorder="1"/>
    <xf numFmtId="0" fontId="29" fillId="0" borderId="16" xfId="0" applyFont="1" applyFill="1" applyBorder="1"/>
    <xf numFmtId="0" fontId="32" fillId="0" borderId="10" xfId="0" applyFont="1" applyFill="1" applyBorder="1"/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0" fillId="33" borderId="13" xfId="0" applyFont="1" applyFill="1" applyBorder="1" applyAlignment="1">
      <alignment horizontal="left"/>
    </xf>
    <xf numFmtId="0" fontId="20" fillId="0" borderId="0" xfId="0" applyFont="1" applyFill="1" applyAlignment="1">
      <alignment horizontal="center" vertical="center"/>
    </xf>
    <xf numFmtId="0" fontId="26" fillId="0" borderId="0" xfId="43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center" vertical="center"/>
    </xf>
  </cellXfs>
  <cellStyles count="46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Comma 2" xfId="42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4"/>
    <cellStyle name="Neutral" xfId="8" builtinId="28" customBuiltin="1"/>
    <cellStyle name="Normal" xfId="0" builtinId="0"/>
    <cellStyle name="Normal 2" xfId="43"/>
    <cellStyle name="Notas" xfId="15" builtinId="10" customBuiltin="1"/>
    <cellStyle name="Porcentual 2" xfId="45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76200</xdr:rowOff>
    </xdr:from>
    <xdr:to>
      <xdr:col>3</xdr:col>
      <xdr:colOff>762000</xdr:colOff>
      <xdr:row>3</xdr:row>
      <xdr:rowOff>231223</xdr:rowOff>
    </xdr:to>
    <xdr:pic>
      <xdr:nvPicPr>
        <xdr:cNvPr id="2" name="Picture 1" descr="C:\Users\gloris.perez\AppData\Local\Microsoft\Windows\Temporary Internet Files\Content.Outlook\I6G9QQUD\Logo-Optic-1'-PEQUEÑ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562601" y="76200"/>
          <a:ext cx="762000" cy="850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7</xdr:row>
      <xdr:rowOff>76200</xdr:rowOff>
    </xdr:from>
    <xdr:to>
      <xdr:col>3</xdr:col>
      <xdr:colOff>762000</xdr:colOff>
      <xdr:row>10</xdr:row>
      <xdr:rowOff>231223</xdr:rowOff>
    </xdr:to>
    <xdr:pic>
      <xdr:nvPicPr>
        <xdr:cNvPr id="3" name="Picture 2" descr="C:\Users\gloris.perez\AppData\Local\Microsoft\Windows\Temporary Internet Files\Content.Outlook\I6G9QQUD\Logo-Optic-1'-PEQUEÑ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48650" y="76200"/>
          <a:ext cx="762000" cy="850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76200</xdr:rowOff>
    </xdr:from>
    <xdr:to>
      <xdr:col>3</xdr:col>
      <xdr:colOff>762000</xdr:colOff>
      <xdr:row>3</xdr:row>
      <xdr:rowOff>231223</xdr:rowOff>
    </xdr:to>
    <xdr:pic>
      <xdr:nvPicPr>
        <xdr:cNvPr id="5" name="Picture 4" descr="C:\Users\gloris.perez\AppData\Local\Microsoft\Windows\Temporary Internet Files\Content.Outlook\I6G9QQUD\Logo-Optic-1'-PEQUEÑ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48650" y="76200"/>
          <a:ext cx="762000" cy="850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0</xdr:row>
      <xdr:rowOff>76200</xdr:rowOff>
    </xdr:from>
    <xdr:to>
      <xdr:col>3</xdr:col>
      <xdr:colOff>85725</xdr:colOff>
      <xdr:row>3</xdr:row>
      <xdr:rowOff>231223</xdr:rowOff>
    </xdr:to>
    <xdr:pic>
      <xdr:nvPicPr>
        <xdr:cNvPr id="2" name="Picture 1" descr="C:\Users\gloris.perez\AppData\Local\Microsoft\Windows\Temporary Internet Files\Content.Outlook\I6G9QQUD\Logo-Optic-1'-PEQUEÑ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90975" y="76200"/>
          <a:ext cx="790575" cy="850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8"/>
  <sheetViews>
    <sheetView tabSelected="1" topLeftCell="A7" zoomScaleNormal="100" workbookViewId="0">
      <pane ySplit="12" topLeftCell="A115" activePane="bottomLeft" state="frozen"/>
      <selection activeCell="A7" sqref="A7"/>
      <selection pane="bottomLeft" activeCell="A139" sqref="A139"/>
    </sheetView>
  </sheetViews>
  <sheetFormatPr baseColWidth="10" defaultColWidth="9.140625" defaultRowHeight="15" x14ac:dyDescent="0.25"/>
  <cols>
    <col min="1" max="1" width="42.42578125" customWidth="1"/>
    <col min="2" max="2" width="63.42578125" customWidth="1"/>
    <col min="3" max="3" width="17.85546875" customWidth="1"/>
    <col min="4" max="4" width="16.85546875" style="48" customWidth="1"/>
    <col min="5" max="5" width="16.140625" customWidth="1"/>
    <col min="6" max="6" width="14.28515625" style="48" customWidth="1"/>
    <col min="7" max="7" width="14.5703125" customWidth="1"/>
    <col min="8" max="8" width="13.7109375" bestFit="1" customWidth="1"/>
    <col min="9" max="9" width="14.28515625" customWidth="1"/>
    <col min="10" max="10" width="15.28515625" bestFit="1" customWidth="1"/>
  </cols>
  <sheetData>
    <row r="1" spans="1:19" s="3" customFormat="1" x14ac:dyDescent="0.25">
      <c r="A1" s="6"/>
      <c r="B1" s="6"/>
      <c r="C1" s="6"/>
      <c r="D1" s="6"/>
      <c r="E1" s="6"/>
      <c r="F1" s="6"/>
      <c r="G1" s="6"/>
      <c r="J1" s="4"/>
      <c r="K1" s="4"/>
      <c r="L1" s="6"/>
      <c r="M1" s="4"/>
      <c r="N1" s="6"/>
      <c r="O1" s="4"/>
      <c r="P1" s="6"/>
      <c r="Q1" s="4"/>
      <c r="R1" s="6"/>
      <c r="S1" s="6"/>
    </row>
    <row r="2" spans="1:19" s="3" customFormat="1" ht="24.75" customHeight="1" x14ac:dyDescent="0.25">
      <c r="A2" s="6"/>
      <c r="B2" s="6"/>
      <c r="C2" s="6"/>
      <c r="D2" s="6"/>
      <c r="E2" s="6"/>
      <c r="F2" s="6"/>
      <c r="G2" s="7"/>
      <c r="H2" s="8"/>
      <c r="I2" s="9"/>
      <c r="J2" s="4"/>
      <c r="K2" s="4"/>
      <c r="L2" s="6"/>
      <c r="M2" s="4"/>
      <c r="N2" s="6"/>
      <c r="O2" s="4"/>
      <c r="P2" s="6"/>
      <c r="Q2" s="4"/>
      <c r="R2" s="6"/>
      <c r="S2" s="6"/>
    </row>
    <row r="3" spans="1:19" s="3" customFormat="1" x14ac:dyDescent="0.25">
      <c r="A3" s="6"/>
      <c r="B3" s="6"/>
      <c r="C3" s="6"/>
      <c r="D3" s="6"/>
      <c r="E3" s="6"/>
      <c r="F3" s="6"/>
      <c r="G3" s="6"/>
      <c r="J3" s="4"/>
      <c r="K3" s="4"/>
      <c r="L3" s="6"/>
      <c r="M3" s="4"/>
      <c r="N3" s="6"/>
      <c r="O3" s="4"/>
      <c r="P3" s="6"/>
      <c r="Q3" s="4"/>
      <c r="R3" s="6"/>
      <c r="S3" s="6"/>
    </row>
    <row r="4" spans="1:19" s="3" customFormat="1" ht="22.5" customHeight="1" x14ac:dyDescent="0.25">
      <c r="A4" s="6"/>
      <c r="B4" s="6"/>
      <c r="C4" s="6"/>
      <c r="D4" s="6"/>
      <c r="E4" s="6"/>
      <c r="F4" s="6"/>
      <c r="G4" s="6"/>
      <c r="J4" s="4"/>
      <c r="K4" s="4"/>
      <c r="L4" s="6"/>
      <c r="M4" s="4"/>
      <c r="N4" s="6"/>
      <c r="O4" s="4"/>
      <c r="P4" s="6"/>
      <c r="Q4" s="4"/>
      <c r="R4" s="6"/>
      <c r="S4" s="6"/>
    </row>
    <row r="5" spans="1:19" s="3" customFormat="1" ht="19.5" x14ac:dyDescent="0.25">
      <c r="A5" s="63" t="s">
        <v>200</v>
      </c>
      <c r="B5" s="63"/>
      <c r="C5" s="63"/>
      <c r="D5" s="63"/>
      <c r="E5" s="63"/>
      <c r="F5" s="63"/>
      <c r="G5" s="63"/>
      <c r="H5" s="63"/>
      <c r="I5" s="63"/>
      <c r="J5" s="63"/>
      <c r="K5" s="12"/>
      <c r="L5" s="12"/>
      <c r="M5" s="12"/>
      <c r="N5" s="12"/>
      <c r="O5" s="12"/>
      <c r="P5" s="12"/>
      <c r="Q5" s="12"/>
      <c r="R5" s="12"/>
      <c r="S5" s="12"/>
    </row>
    <row r="6" spans="1:19" s="3" customFormat="1" ht="18.75" x14ac:dyDescent="0.25">
      <c r="A6" s="64" t="s">
        <v>202</v>
      </c>
      <c r="B6" s="64"/>
      <c r="C6" s="64"/>
      <c r="D6" s="64"/>
      <c r="E6" s="64"/>
      <c r="F6" s="64"/>
      <c r="G6" s="64"/>
      <c r="H6" s="64"/>
      <c r="I6" s="64"/>
      <c r="J6" s="64"/>
      <c r="K6" s="13"/>
      <c r="L6" s="13"/>
      <c r="M6" s="13"/>
      <c r="N6" s="13"/>
      <c r="O6" s="13"/>
      <c r="P6" s="13"/>
      <c r="Q6" s="13"/>
      <c r="R6" s="13"/>
      <c r="S6" s="13"/>
    </row>
    <row r="7" spans="1:19" s="6" customForma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spans="1:19" s="3" customFormat="1" x14ac:dyDescent="0.25">
      <c r="A8" s="6"/>
      <c r="B8" s="6"/>
      <c r="C8" s="6"/>
      <c r="D8" s="6"/>
      <c r="E8" s="6"/>
      <c r="F8" s="6"/>
      <c r="G8" s="6"/>
      <c r="J8" s="4"/>
      <c r="K8" s="4"/>
      <c r="L8" s="6"/>
      <c r="M8" s="4"/>
      <c r="N8" s="6"/>
      <c r="O8" s="4"/>
      <c r="P8" s="6"/>
      <c r="Q8" s="4"/>
      <c r="R8" s="6"/>
      <c r="S8" s="6"/>
    </row>
    <row r="9" spans="1:19" s="3" customFormat="1" ht="24.75" customHeight="1" x14ac:dyDescent="0.25">
      <c r="A9" s="6"/>
      <c r="B9" s="6"/>
      <c r="C9" s="6"/>
      <c r="D9" s="6"/>
      <c r="E9" s="6"/>
      <c r="F9" s="6"/>
      <c r="G9" s="7"/>
      <c r="H9" s="8"/>
      <c r="I9" s="9"/>
      <c r="J9" s="4"/>
      <c r="K9" s="4"/>
      <c r="L9" s="6"/>
      <c r="M9" s="4"/>
      <c r="N9" s="6"/>
      <c r="O9" s="4"/>
      <c r="P9" s="6"/>
      <c r="Q9" s="4"/>
      <c r="R9" s="6"/>
      <c r="S9" s="6"/>
    </row>
    <row r="10" spans="1:19" s="3" customFormat="1" x14ac:dyDescent="0.25">
      <c r="A10" s="6"/>
      <c r="B10" s="6"/>
      <c r="C10" s="6"/>
      <c r="D10" s="6"/>
      <c r="E10" s="6"/>
      <c r="F10" s="6"/>
      <c r="G10" s="6"/>
      <c r="J10" s="4"/>
      <c r="K10" s="4"/>
      <c r="L10" s="6"/>
      <c r="M10" s="4"/>
      <c r="N10" s="6"/>
      <c r="O10" s="4"/>
      <c r="P10" s="6"/>
      <c r="Q10" s="4"/>
      <c r="R10" s="6"/>
      <c r="S10" s="6"/>
    </row>
    <row r="11" spans="1:19" s="3" customFormat="1" ht="22.5" customHeight="1" x14ac:dyDescent="0.25">
      <c r="A11" s="6"/>
      <c r="B11" s="6"/>
      <c r="C11" s="6"/>
      <c r="D11" s="6"/>
      <c r="E11" s="6"/>
      <c r="F11" s="6"/>
      <c r="G11" s="6"/>
      <c r="J11" s="4"/>
      <c r="K11" s="4"/>
      <c r="L11" s="6"/>
      <c r="M11" s="4"/>
      <c r="N11" s="6"/>
      <c r="O11" s="4"/>
      <c r="P11" s="6"/>
      <c r="Q11" s="4"/>
      <c r="R11" s="6"/>
      <c r="S11" s="6"/>
    </row>
    <row r="12" spans="1:19" s="3" customFormat="1" ht="19.5" x14ac:dyDescent="0.25">
      <c r="A12" s="63" t="s">
        <v>200</v>
      </c>
      <c r="B12" s="63"/>
      <c r="C12" s="63"/>
      <c r="D12" s="63"/>
      <c r="E12" s="63"/>
      <c r="F12" s="63"/>
      <c r="G12" s="63"/>
      <c r="H12" s="63"/>
      <c r="I12" s="63"/>
      <c r="J12" s="63"/>
      <c r="K12" s="12"/>
      <c r="L12" s="12"/>
      <c r="M12" s="12"/>
      <c r="N12" s="12"/>
      <c r="O12" s="12"/>
      <c r="P12" s="12"/>
      <c r="Q12" s="12"/>
      <c r="R12" s="12"/>
      <c r="S12" s="12"/>
    </row>
    <row r="13" spans="1:19" s="3" customFormat="1" ht="18.75" x14ac:dyDescent="0.25">
      <c r="A13" s="64" t="s">
        <v>291</v>
      </c>
      <c r="B13" s="64"/>
      <c r="C13" s="64"/>
      <c r="D13" s="64"/>
      <c r="E13" s="64"/>
      <c r="F13" s="64"/>
      <c r="G13" s="64"/>
      <c r="H13" s="64"/>
      <c r="I13" s="64"/>
      <c r="J13" s="64"/>
      <c r="K13" s="13"/>
      <c r="L13" s="13"/>
      <c r="M13" s="13"/>
      <c r="N13" s="13"/>
      <c r="O13" s="13"/>
      <c r="P13" s="13"/>
      <c r="Q13" s="13"/>
      <c r="R13" s="13"/>
      <c r="S13" s="13"/>
    </row>
    <row r="14" spans="1:19" s="6" customForma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19" s="6" customFormat="1" ht="18" x14ac:dyDescent="0.25">
      <c r="A15" s="66" t="s">
        <v>201</v>
      </c>
      <c r="B15" s="66"/>
      <c r="C15" s="66"/>
      <c r="D15" s="66"/>
      <c r="E15" s="66"/>
      <c r="F15" s="66"/>
      <c r="G15" s="66"/>
      <c r="H15" s="66"/>
      <c r="I15" s="66"/>
      <c r="J15" s="66"/>
      <c r="K15" s="7"/>
      <c r="L15" s="7"/>
      <c r="M15" s="7"/>
      <c r="N15" s="7"/>
      <c r="O15" s="7"/>
      <c r="P15" s="7"/>
      <c r="Q15" s="7"/>
      <c r="R15" s="7"/>
      <c r="S15" s="7"/>
    </row>
    <row r="16" spans="1:19" s="6" customFormat="1" ht="18" x14ac:dyDescent="0.25">
      <c r="A16" s="66" t="s">
        <v>305</v>
      </c>
      <c r="B16" s="66"/>
      <c r="C16" s="66"/>
      <c r="D16" s="66"/>
      <c r="E16" s="66"/>
      <c r="F16" s="66"/>
      <c r="G16" s="66"/>
      <c r="H16" s="66"/>
      <c r="I16" s="66"/>
      <c r="J16" s="66"/>
      <c r="K16" s="7"/>
      <c r="L16" s="7"/>
      <c r="M16" s="7"/>
      <c r="N16" s="7"/>
      <c r="O16" s="7"/>
      <c r="P16" s="7"/>
      <c r="Q16" s="7"/>
      <c r="R16" s="7"/>
      <c r="S16" s="7"/>
    </row>
    <row r="18" spans="1:10" s="2" customFormat="1" x14ac:dyDescent="0.25">
      <c r="A18" s="5" t="s">
        <v>183</v>
      </c>
      <c r="B18" s="5" t="s">
        <v>184</v>
      </c>
      <c r="C18" s="5" t="s">
        <v>216</v>
      </c>
      <c r="D18" s="5" t="s">
        <v>186</v>
      </c>
      <c r="E18" s="5" t="s">
        <v>0</v>
      </c>
      <c r="F18" s="5" t="s">
        <v>1</v>
      </c>
      <c r="G18" s="5" t="s">
        <v>2</v>
      </c>
      <c r="H18" s="5" t="s">
        <v>187</v>
      </c>
      <c r="I18" s="5" t="s">
        <v>188</v>
      </c>
      <c r="J18" s="5" t="s">
        <v>189</v>
      </c>
    </row>
    <row r="19" spans="1:10" s="30" customFormat="1" x14ac:dyDescent="0.25">
      <c r="A19" s="26" t="s">
        <v>8</v>
      </c>
      <c r="B19" s="26" t="s">
        <v>6</v>
      </c>
      <c r="C19" s="26" t="s">
        <v>215</v>
      </c>
      <c r="D19" s="29">
        <v>9200</v>
      </c>
      <c r="E19" s="29">
        <v>264.04000000000002</v>
      </c>
      <c r="F19" s="29">
        <v>0</v>
      </c>
      <c r="G19" s="29">
        <v>279.68</v>
      </c>
      <c r="H19" s="29">
        <v>25</v>
      </c>
      <c r="I19" s="29">
        <f t="shared" ref="I19:I45" si="0">E19+F19+G19+H19</f>
        <v>568.72</v>
      </c>
      <c r="J19" s="29">
        <f t="shared" ref="J19:J45" si="1">D19-I19</f>
        <v>8631.2800000000007</v>
      </c>
    </row>
    <row r="20" spans="1:10" s="30" customFormat="1" x14ac:dyDescent="0.25">
      <c r="A20" s="26" t="s">
        <v>9</v>
      </c>
      <c r="B20" s="26" t="s">
        <v>10</v>
      </c>
      <c r="C20" s="26" t="s">
        <v>215</v>
      </c>
      <c r="D20" s="29">
        <v>25000</v>
      </c>
      <c r="E20" s="29">
        <v>717.5</v>
      </c>
      <c r="F20" s="29">
        <v>0</v>
      </c>
      <c r="G20" s="29">
        <v>760</v>
      </c>
      <c r="H20" s="29">
        <v>25</v>
      </c>
      <c r="I20" s="29">
        <f t="shared" si="0"/>
        <v>1502.5</v>
      </c>
      <c r="J20" s="29">
        <f t="shared" si="1"/>
        <v>23497.5</v>
      </c>
    </row>
    <row r="21" spans="1:10" s="30" customFormat="1" x14ac:dyDescent="0.25">
      <c r="A21" s="26" t="s">
        <v>12</v>
      </c>
      <c r="B21" s="26" t="s">
        <v>13</v>
      </c>
      <c r="C21" s="26" t="s">
        <v>215</v>
      </c>
      <c r="D21" s="29">
        <v>28000</v>
      </c>
      <c r="E21" s="29">
        <v>803.6</v>
      </c>
      <c r="F21" s="29">
        <v>0</v>
      </c>
      <c r="G21" s="29">
        <v>851.2</v>
      </c>
      <c r="H21" s="29">
        <v>25</v>
      </c>
      <c r="I21" s="29">
        <f t="shared" si="0"/>
        <v>1679.8000000000002</v>
      </c>
      <c r="J21" s="29">
        <f t="shared" si="1"/>
        <v>26320.2</v>
      </c>
    </row>
    <row r="22" spans="1:10" s="30" customFormat="1" x14ac:dyDescent="0.25">
      <c r="A22" s="26" t="s">
        <v>14</v>
      </c>
      <c r="B22" s="26" t="s">
        <v>15</v>
      </c>
      <c r="C22" s="26" t="s">
        <v>215</v>
      </c>
      <c r="D22" s="29">
        <v>21000</v>
      </c>
      <c r="E22" s="29">
        <v>602.70000000000005</v>
      </c>
      <c r="F22" s="29">
        <v>0</v>
      </c>
      <c r="G22" s="29">
        <v>638.4</v>
      </c>
      <c r="H22" s="29">
        <v>25</v>
      </c>
      <c r="I22" s="29">
        <f t="shared" si="0"/>
        <v>1266.0999999999999</v>
      </c>
      <c r="J22" s="29">
        <f t="shared" si="1"/>
        <v>19733.900000000001</v>
      </c>
    </row>
    <row r="23" spans="1:10" s="30" customFormat="1" x14ac:dyDescent="0.25">
      <c r="A23" s="26" t="s">
        <v>16</v>
      </c>
      <c r="B23" s="26" t="s">
        <v>5</v>
      </c>
      <c r="C23" s="26" t="s">
        <v>215</v>
      </c>
      <c r="D23" s="29">
        <v>15000</v>
      </c>
      <c r="E23" s="29">
        <v>430.5</v>
      </c>
      <c r="F23" s="29">
        <v>0</v>
      </c>
      <c r="G23" s="29">
        <v>456</v>
      </c>
      <c r="H23" s="29">
        <v>25</v>
      </c>
      <c r="I23" s="29">
        <f t="shared" si="0"/>
        <v>911.5</v>
      </c>
      <c r="J23" s="29">
        <f t="shared" si="1"/>
        <v>14088.5</v>
      </c>
    </row>
    <row r="24" spans="1:10" s="30" customFormat="1" x14ac:dyDescent="0.25">
      <c r="A24" s="26" t="s">
        <v>17</v>
      </c>
      <c r="B24" s="26" t="s">
        <v>18</v>
      </c>
      <c r="C24" s="26" t="s">
        <v>215</v>
      </c>
      <c r="D24" s="29">
        <v>50000</v>
      </c>
      <c r="E24" s="29">
        <v>1435</v>
      </c>
      <c r="F24" s="29">
        <v>1940.74</v>
      </c>
      <c r="G24" s="29">
        <v>1520</v>
      </c>
      <c r="H24" s="29">
        <v>25</v>
      </c>
      <c r="I24" s="29">
        <f t="shared" si="0"/>
        <v>4920.74</v>
      </c>
      <c r="J24" s="29">
        <f t="shared" si="1"/>
        <v>45079.26</v>
      </c>
    </row>
    <row r="25" spans="1:10" s="30" customFormat="1" x14ac:dyDescent="0.25">
      <c r="A25" s="26" t="s">
        <v>20</v>
      </c>
      <c r="B25" s="26" t="s">
        <v>5</v>
      </c>
      <c r="C25" s="26" t="s">
        <v>215</v>
      </c>
      <c r="D25" s="29">
        <v>15000</v>
      </c>
      <c r="E25" s="29">
        <v>430.5</v>
      </c>
      <c r="F25" s="29">
        <v>0</v>
      </c>
      <c r="G25" s="29">
        <v>456</v>
      </c>
      <c r="H25" s="29">
        <v>25</v>
      </c>
      <c r="I25" s="29">
        <f t="shared" si="0"/>
        <v>911.5</v>
      </c>
      <c r="J25" s="29">
        <f t="shared" si="1"/>
        <v>14088.5</v>
      </c>
    </row>
    <row r="26" spans="1:10" s="30" customFormat="1" x14ac:dyDescent="0.25">
      <c r="A26" s="26" t="s">
        <v>21</v>
      </c>
      <c r="B26" s="26" t="s">
        <v>22</v>
      </c>
      <c r="C26" s="26" t="s">
        <v>215</v>
      </c>
      <c r="D26" s="29">
        <v>60000</v>
      </c>
      <c r="E26" s="29">
        <v>1722</v>
      </c>
      <c r="F26" s="29">
        <v>3616.78</v>
      </c>
      <c r="G26" s="29">
        <v>1824</v>
      </c>
      <c r="H26" s="29">
        <v>25</v>
      </c>
      <c r="I26" s="29">
        <f t="shared" si="0"/>
        <v>7187.7800000000007</v>
      </c>
      <c r="J26" s="29">
        <f t="shared" si="1"/>
        <v>52812.22</v>
      </c>
    </row>
    <row r="27" spans="1:10" s="30" customFormat="1" x14ac:dyDescent="0.25">
      <c r="A27" s="26" t="s">
        <v>23</v>
      </c>
      <c r="B27" s="58" t="s">
        <v>348</v>
      </c>
      <c r="C27" s="26" t="s">
        <v>215</v>
      </c>
      <c r="D27" s="29">
        <v>175000</v>
      </c>
      <c r="E27" s="29">
        <v>5022.5</v>
      </c>
      <c r="F27" s="29">
        <v>30518.6</v>
      </c>
      <c r="G27" s="29">
        <v>2995.92</v>
      </c>
      <c r="H27" s="29">
        <v>25</v>
      </c>
      <c r="I27" s="29">
        <f t="shared" si="0"/>
        <v>38562.019999999997</v>
      </c>
      <c r="J27" s="29">
        <f t="shared" si="1"/>
        <v>136437.98000000001</v>
      </c>
    </row>
    <row r="28" spans="1:10" s="30" customFormat="1" x14ac:dyDescent="0.25">
      <c r="A28" s="26" t="s">
        <v>25</v>
      </c>
      <c r="B28" s="26" t="s">
        <v>206</v>
      </c>
      <c r="C28" s="26" t="s">
        <v>215</v>
      </c>
      <c r="D28" s="29">
        <v>55000</v>
      </c>
      <c r="E28" s="29">
        <v>1578.5</v>
      </c>
      <c r="F28" s="29">
        <v>2675.88</v>
      </c>
      <c r="G28" s="29">
        <v>1672</v>
      </c>
      <c r="H28" s="29">
        <v>25</v>
      </c>
      <c r="I28" s="29">
        <f t="shared" si="0"/>
        <v>5951.38</v>
      </c>
      <c r="J28" s="29">
        <f t="shared" si="1"/>
        <v>49048.62</v>
      </c>
    </row>
    <row r="29" spans="1:10" s="30" customFormat="1" x14ac:dyDescent="0.25">
      <c r="A29" s="26" t="s">
        <v>26</v>
      </c>
      <c r="B29" s="26" t="s">
        <v>233</v>
      </c>
      <c r="C29" s="26" t="s">
        <v>215</v>
      </c>
      <c r="D29" s="29">
        <v>60000</v>
      </c>
      <c r="E29" s="29">
        <v>1722</v>
      </c>
      <c r="F29" s="29">
        <v>3616.78</v>
      </c>
      <c r="G29" s="29">
        <v>1824</v>
      </c>
      <c r="H29" s="29">
        <v>25</v>
      </c>
      <c r="I29" s="29">
        <f t="shared" si="0"/>
        <v>7187.7800000000007</v>
      </c>
      <c r="J29" s="29">
        <f t="shared" si="1"/>
        <v>52812.22</v>
      </c>
    </row>
    <row r="30" spans="1:10" s="30" customFormat="1" x14ac:dyDescent="0.25">
      <c r="A30" s="26" t="s">
        <v>29</v>
      </c>
      <c r="B30" s="26" t="s">
        <v>30</v>
      </c>
      <c r="C30" s="26" t="s">
        <v>215</v>
      </c>
      <c r="D30" s="29">
        <v>15000</v>
      </c>
      <c r="E30" s="29">
        <v>430.5</v>
      </c>
      <c r="F30" s="29">
        <v>0</v>
      </c>
      <c r="G30" s="29">
        <v>456</v>
      </c>
      <c r="H30" s="29">
        <v>25</v>
      </c>
      <c r="I30" s="29">
        <f t="shared" si="0"/>
        <v>911.5</v>
      </c>
      <c r="J30" s="29">
        <f t="shared" si="1"/>
        <v>14088.5</v>
      </c>
    </row>
    <row r="31" spans="1:10" s="30" customFormat="1" x14ac:dyDescent="0.25">
      <c r="A31" s="26" t="s">
        <v>31</v>
      </c>
      <c r="B31" s="26" t="s">
        <v>6</v>
      </c>
      <c r="C31" s="26" t="s">
        <v>215</v>
      </c>
      <c r="D31" s="29">
        <v>10500</v>
      </c>
      <c r="E31" s="29">
        <v>301.35000000000002</v>
      </c>
      <c r="F31" s="29">
        <v>0</v>
      </c>
      <c r="G31" s="29">
        <v>319.2</v>
      </c>
      <c r="H31" s="29">
        <v>25</v>
      </c>
      <c r="I31" s="29">
        <f t="shared" si="0"/>
        <v>645.54999999999995</v>
      </c>
      <c r="J31" s="29">
        <f t="shared" si="1"/>
        <v>9854.4500000000007</v>
      </c>
    </row>
    <row r="32" spans="1:10" s="30" customFormat="1" x14ac:dyDescent="0.25">
      <c r="A32" s="26" t="s">
        <v>32</v>
      </c>
      <c r="B32" s="26" t="s">
        <v>33</v>
      </c>
      <c r="C32" s="26" t="s">
        <v>215</v>
      </c>
      <c r="D32" s="29">
        <v>30000</v>
      </c>
      <c r="E32" s="29">
        <v>861</v>
      </c>
      <c r="F32" s="29">
        <v>0</v>
      </c>
      <c r="G32" s="29">
        <v>912</v>
      </c>
      <c r="H32" s="29">
        <v>25</v>
      </c>
      <c r="I32" s="29">
        <f t="shared" si="0"/>
        <v>1798</v>
      </c>
      <c r="J32" s="29">
        <f t="shared" si="1"/>
        <v>28202</v>
      </c>
    </row>
    <row r="33" spans="1:10" s="30" customFormat="1" x14ac:dyDescent="0.25">
      <c r="A33" s="26" t="s">
        <v>34</v>
      </c>
      <c r="B33" s="26" t="s">
        <v>13</v>
      </c>
      <c r="C33" s="26" t="s">
        <v>215</v>
      </c>
      <c r="D33" s="29">
        <v>33544.5</v>
      </c>
      <c r="E33" s="29">
        <v>962.73</v>
      </c>
      <c r="F33" s="29">
        <v>0</v>
      </c>
      <c r="G33" s="29">
        <v>1019.75</v>
      </c>
      <c r="H33" s="29">
        <v>25</v>
      </c>
      <c r="I33" s="29">
        <f t="shared" si="0"/>
        <v>2007.48</v>
      </c>
      <c r="J33" s="29">
        <f t="shared" si="1"/>
        <v>31537.02</v>
      </c>
    </row>
    <row r="34" spans="1:10" s="30" customFormat="1" x14ac:dyDescent="0.25">
      <c r="A34" s="26" t="s">
        <v>35</v>
      </c>
      <c r="B34" s="26" t="s">
        <v>7</v>
      </c>
      <c r="C34" s="26" t="s">
        <v>215</v>
      </c>
      <c r="D34" s="29">
        <v>12500</v>
      </c>
      <c r="E34" s="29">
        <v>358.75</v>
      </c>
      <c r="F34" s="29">
        <v>0</v>
      </c>
      <c r="G34" s="29">
        <v>380</v>
      </c>
      <c r="H34" s="29">
        <v>25</v>
      </c>
      <c r="I34" s="29">
        <f t="shared" si="0"/>
        <v>763.75</v>
      </c>
      <c r="J34" s="29">
        <f t="shared" si="1"/>
        <v>11736.25</v>
      </c>
    </row>
    <row r="35" spans="1:10" s="30" customFormat="1" x14ac:dyDescent="0.25">
      <c r="A35" s="26" t="s">
        <v>36</v>
      </c>
      <c r="B35" s="26" t="s">
        <v>5</v>
      </c>
      <c r="C35" s="26" t="s">
        <v>215</v>
      </c>
      <c r="D35" s="29">
        <v>15000</v>
      </c>
      <c r="E35" s="29">
        <v>430.5</v>
      </c>
      <c r="F35" s="29">
        <v>0</v>
      </c>
      <c r="G35" s="29">
        <v>456</v>
      </c>
      <c r="H35" s="29">
        <v>25</v>
      </c>
      <c r="I35" s="29">
        <f t="shared" si="0"/>
        <v>911.5</v>
      </c>
      <c r="J35" s="29">
        <f t="shared" si="1"/>
        <v>14088.5</v>
      </c>
    </row>
    <row r="36" spans="1:10" s="30" customFormat="1" x14ac:dyDescent="0.25">
      <c r="A36" s="26" t="s">
        <v>38</v>
      </c>
      <c r="B36" s="26" t="s">
        <v>39</v>
      </c>
      <c r="C36" s="26" t="s">
        <v>215</v>
      </c>
      <c r="D36" s="29">
        <v>60000</v>
      </c>
      <c r="E36" s="29">
        <v>1722</v>
      </c>
      <c r="F36" s="29">
        <v>3616.78</v>
      </c>
      <c r="G36" s="29">
        <v>1824</v>
      </c>
      <c r="H36" s="29">
        <v>25</v>
      </c>
      <c r="I36" s="29">
        <f t="shared" si="0"/>
        <v>7187.7800000000007</v>
      </c>
      <c r="J36" s="29">
        <f t="shared" si="1"/>
        <v>52812.22</v>
      </c>
    </row>
    <row r="37" spans="1:10" s="30" customFormat="1" x14ac:dyDescent="0.25">
      <c r="A37" s="26" t="s">
        <v>41</v>
      </c>
      <c r="B37" s="26" t="s">
        <v>42</v>
      </c>
      <c r="C37" s="26" t="s">
        <v>215</v>
      </c>
      <c r="D37" s="29">
        <v>15000</v>
      </c>
      <c r="E37" s="29">
        <v>430.5</v>
      </c>
      <c r="F37" s="29">
        <v>0</v>
      </c>
      <c r="G37" s="29">
        <v>456</v>
      </c>
      <c r="H37" s="29">
        <v>25</v>
      </c>
      <c r="I37" s="29">
        <f t="shared" si="0"/>
        <v>911.5</v>
      </c>
      <c r="J37" s="29">
        <f t="shared" si="1"/>
        <v>14088.5</v>
      </c>
    </row>
    <row r="38" spans="1:10" s="30" customFormat="1" x14ac:dyDescent="0.25">
      <c r="A38" s="26" t="s">
        <v>43</v>
      </c>
      <c r="B38" s="26" t="s">
        <v>5</v>
      </c>
      <c r="C38" s="26" t="s">
        <v>215</v>
      </c>
      <c r="D38" s="29">
        <v>15000</v>
      </c>
      <c r="E38" s="29">
        <v>430.5</v>
      </c>
      <c r="F38" s="29">
        <v>0</v>
      </c>
      <c r="G38" s="29">
        <v>456</v>
      </c>
      <c r="H38" s="29">
        <v>25</v>
      </c>
      <c r="I38" s="29">
        <f t="shared" si="0"/>
        <v>911.5</v>
      </c>
      <c r="J38" s="29">
        <f t="shared" si="1"/>
        <v>14088.5</v>
      </c>
    </row>
    <row r="39" spans="1:10" s="30" customFormat="1" x14ac:dyDescent="0.25">
      <c r="A39" s="26" t="s">
        <v>44</v>
      </c>
      <c r="B39" s="26" t="s">
        <v>45</v>
      </c>
      <c r="C39" s="26" t="s">
        <v>215</v>
      </c>
      <c r="D39" s="29">
        <v>62000</v>
      </c>
      <c r="E39" s="29">
        <v>1779.4</v>
      </c>
      <c r="F39" s="29">
        <v>3806.99</v>
      </c>
      <c r="G39" s="29">
        <v>1884.8</v>
      </c>
      <c r="H39" s="29">
        <v>25</v>
      </c>
      <c r="I39" s="29">
        <f t="shared" si="0"/>
        <v>7496.19</v>
      </c>
      <c r="J39" s="29">
        <f t="shared" si="1"/>
        <v>54503.81</v>
      </c>
    </row>
    <row r="40" spans="1:10" s="30" customFormat="1" x14ac:dyDescent="0.25">
      <c r="A40" s="26" t="s">
        <v>46</v>
      </c>
      <c r="B40" s="26" t="s">
        <v>47</v>
      </c>
      <c r="C40" s="26" t="s">
        <v>215</v>
      </c>
      <c r="D40" s="29">
        <v>175000</v>
      </c>
      <c r="E40" s="29">
        <v>5022.5</v>
      </c>
      <c r="F40" s="29">
        <v>30518.6</v>
      </c>
      <c r="G40" s="29">
        <v>2995.92</v>
      </c>
      <c r="H40" s="29">
        <v>25</v>
      </c>
      <c r="I40" s="29">
        <f t="shared" si="0"/>
        <v>38562.019999999997</v>
      </c>
      <c r="J40" s="29">
        <f t="shared" si="1"/>
        <v>136437.98000000001</v>
      </c>
    </row>
    <row r="41" spans="1:10" s="30" customFormat="1" x14ac:dyDescent="0.25">
      <c r="A41" s="26" t="s">
        <v>48</v>
      </c>
      <c r="B41" s="26" t="s">
        <v>42</v>
      </c>
      <c r="C41" s="26" t="s">
        <v>215</v>
      </c>
      <c r="D41" s="29">
        <v>23000</v>
      </c>
      <c r="E41" s="29">
        <v>660.1</v>
      </c>
      <c r="F41" s="29">
        <v>0</v>
      </c>
      <c r="G41" s="29">
        <v>699.2</v>
      </c>
      <c r="H41" s="29">
        <v>25</v>
      </c>
      <c r="I41" s="29">
        <f t="shared" si="0"/>
        <v>1384.3000000000002</v>
      </c>
      <c r="J41" s="29">
        <f t="shared" si="1"/>
        <v>21615.7</v>
      </c>
    </row>
    <row r="42" spans="1:10" s="30" customFormat="1" x14ac:dyDescent="0.25">
      <c r="A42" s="26" t="s">
        <v>49</v>
      </c>
      <c r="B42" s="26" t="s">
        <v>203</v>
      </c>
      <c r="C42" s="26" t="s">
        <v>215</v>
      </c>
      <c r="D42" s="29">
        <v>51000</v>
      </c>
      <c r="E42" s="29">
        <v>1463.7</v>
      </c>
      <c r="F42" s="29">
        <v>2081.87</v>
      </c>
      <c r="G42" s="29">
        <v>1550.4</v>
      </c>
      <c r="H42" s="29">
        <v>25</v>
      </c>
      <c r="I42" s="29">
        <f t="shared" si="0"/>
        <v>5120.9699999999993</v>
      </c>
      <c r="J42" s="29">
        <f t="shared" si="1"/>
        <v>45879.03</v>
      </c>
    </row>
    <row r="43" spans="1:10" s="30" customFormat="1" x14ac:dyDescent="0.25">
      <c r="A43" s="26" t="s">
        <v>50</v>
      </c>
      <c r="B43" s="58" t="s">
        <v>351</v>
      </c>
      <c r="C43" s="26" t="s">
        <v>215</v>
      </c>
      <c r="D43" s="29">
        <v>43000</v>
      </c>
      <c r="E43" s="29">
        <v>1234.0999999999999</v>
      </c>
      <c r="F43" s="29">
        <v>952.79</v>
      </c>
      <c r="G43" s="29">
        <v>1307.2</v>
      </c>
      <c r="H43" s="29">
        <v>25</v>
      </c>
      <c r="I43" s="29">
        <f t="shared" si="0"/>
        <v>3519.09</v>
      </c>
      <c r="J43" s="29">
        <f t="shared" si="1"/>
        <v>39480.910000000003</v>
      </c>
    </row>
    <row r="44" spans="1:10" s="30" customFormat="1" x14ac:dyDescent="0.25">
      <c r="A44" s="26" t="s">
        <v>51</v>
      </c>
      <c r="B44" s="26" t="s">
        <v>6</v>
      </c>
      <c r="C44" s="26" t="s">
        <v>215</v>
      </c>
      <c r="D44" s="29">
        <v>10000</v>
      </c>
      <c r="E44" s="29">
        <v>287</v>
      </c>
      <c r="F44" s="29">
        <v>0</v>
      </c>
      <c r="G44" s="29">
        <v>304</v>
      </c>
      <c r="H44" s="29">
        <v>25</v>
      </c>
      <c r="I44" s="29">
        <f t="shared" si="0"/>
        <v>616</v>
      </c>
      <c r="J44" s="29">
        <f t="shared" si="1"/>
        <v>9384</v>
      </c>
    </row>
    <row r="45" spans="1:10" s="30" customFormat="1" x14ac:dyDescent="0.25">
      <c r="A45" s="26" t="s">
        <v>52</v>
      </c>
      <c r="B45" s="26" t="s">
        <v>7</v>
      </c>
      <c r="C45" s="26" t="s">
        <v>215</v>
      </c>
      <c r="D45" s="29">
        <v>12500</v>
      </c>
      <c r="E45" s="29">
        <v>358.75</v>
      </c>
      <c r="F45" s="29">
        <v>0</v>
      </c>
      <c r="G45" s="29">
        <v>380</v>
      </c>
      <c r="H45" s="29">
        <v>25</v>
      </c>
      <c r="I45" s="29">
        <f t="shared" si="0"/>
        <v>763.75</v>
      </c>
      <c r="J45" s="29">
        <f t="shared" si="1"/>
        <v>11736.25</v>
      </c>
    </row>
    <row r="46" spans="1:10" s="30" customFormat="1" x14ac:dyDescent="0.25">
      <c r="A46" s="26" t="s">
        <v>53</v>
      </c>
      <c r="B46" s="26" t="s">
        <v>290</v>
      </c>
      <c r="C46" s="26" t="s">
        <v>215</v>
      </c>
      <c r="D46" s="29">
        <v>43000</v>
      </c>
      <c r="E46" s="29">
        <v>1234.0999999999999</v>
      </c>
      <c r="F46" s="29">
        <v>673.56</v>
      </c>
      <c r="G46" s="29">
        <v>1307.2</v>
      </c>
      <c r="H46" s="29">
        <v>25</v>
      </c>
      <c r="I46" s="29">
        <f t="shared" ref="I46:I75" si="2">E46+F46+G46+H46</f>
        <v>3239.8599999999997</v>
      </c>
      <c r="J46" s="29">
        <f t="shared" ref="J46:J75" si="3">D46-I46</f>
        <v>39760.14</v>
      </c>
    </row>
    <row r="47" spans="1:10" s="30" customFormat="1" x14ac:dyDescent="0.25">
      <c r="A47" s="26" t="s">
        <v>55</v>
      </c>
      <c r="B47" s="26" t="s">
        <v>5</v>
      </c>
      <c r="C47" s="26" t="s">
        <v>215</v>
      </c>
      <c r="D47" s="29">
        <v>15000</v>
      </c>
      <c r="E47" s="29">
        <v>430.5</v>
      </c>
      <c r="F47" s="29">
        <v>0</v>
      </c>
      <c r="G47" s="29">
        <v>456</v>
      </c>
      <c r="H47" s="29">
        <v>25</v>
      </c>
      <c r="I47" s="29">
        <f t="shared" si="2"/>
        <v>911.5</v>
      </c>
      <c r="J47" s="29">
        <f t="shared" si="3"/>
        <v>14088.5</v>
      </c>
    </row>
    <row r="48" spans="1:10" s="30" customFormat="1" x14ac:dyDescent="0.25">
      <c r="A48" s="26" t="s">
        <v>56</v>
      </c>
      <c r="B48" s="26" t="s">
        <v>5</v>
      </c>
      <c r="C48" s="26" t="s">
        <v>215</v>
      </c>
      <c r="D48" s="29">
        <v>15000</v>
      </c>
      <c r="E48" s="29">
        <v>430.5</v>
      </c>
      <c r="F48" s="29">
        <v>0</v>
      </c>
      <c r="G48" s="29">
        <v>456</v>
      </c>
      <c r="H48" s="29">
        <v>25</v>
      </c>
      <c r="I48" s="29">
        <f t="shared" si="2"/>
        <v>911.5</v>
      </c>
      <c r="J48" s="29">
        <f t="shared" si="3"/>
        <v>14088.5</v>
      </c>
    </row>
    <row r="49" spans="1:10" s="30" customFormat="1" x14ac:dyDescent="0.25">
      <c r="A49" s="26" t="s">
        <v>57</v>
      </c>
      <c r="B49" s="26" t="s">
        <v>340</v>
      </c>
      <c r="C49" s="26" t="s">
        <v>215</v>
      </c>
      <c r="D49" s="29">
        <v>40000</v>
      </c>
      <c r="E49" s="29">
        <v>1148</v>
      </c>
      <c r="F49" s="29">
        <v>529.39</v>
      </c>
      <c r="G49" s="29">
        <v>1216</v>
      </c>
      <c r="H49" s="29">
        <v>25</v>
      </c>
      <c r="I49" s="29">
        <f t="shared" si="2"/>
        <v>2918.39</v>
      </c>
      <c r="J49" s="29">
        <f t="shared" si="3"/>
        <v>37081.61</v>
      </c>
    </row>
    <row r="50" spans="1:10" s="30" customFormat="1" x14ac:dyDescent="0.25">
      <c r="A50" s="26" t="s">
        <v>60</v>
      </c>
      <c r="B50" s="26" t="s">
        <v>61</v>
      </c>
      <c r="C50" s="26" t="s">
        <v>215</v>
      </c>
      <c r="D50" s="29">
        <v>30000</v>
      </c>
      <c r="E50" s="29">
        <v>861</v>
      </c>
      <c r="F50" s="29">
        <v>0</v>
      </c>
      <c r="G50" s="29">
        <v>912</v>
      </c>
      <c r="H50" s="29">
        <v>25</v>
      </c>
      <c r="I50" s="29">
        <f t="shared" si="2"/>
        <v>1798</v>
      </c>
      <c r="J50" s="29">
        <f t="shared" si="3"/>
        <v>28202</v>
      </c>
    </row>
    <row r="51" spans="1:10" s="30" customFormat="1" x14ac:dyDescent="0.25">
      <c r="A51" s="26" t="s">
        <v>62</v>
      </c>
      <c r="B51" s="26" t="s">
        <v>295</v>
      </c>
      <c r="C51" s="26" t="s">
        <v>215</v>
      </c>
      <c r="D51" s="29">
        <v>25000</v>
      </c>
      <c r="E51" s="29">
        <v>717.5</v>
      </c>
      <c r="F51" s="29">
        <v>0</v>
      </c>
      <c r="G51" s="29">
        <v>760</v>
      </c>
      <c r="H51" s="29">
        <v>25</v>
      </c>
      <c r="I51" s="29">
        <f t="shared" si="2"/>
        <v>1502.5</v>
      </c>
      <c r="J51" s="29">
        <f t="shared" si="3"/>
        <v>23497.5</v>
      </c>
    </row>
    <row r="52" spans="1:10" s="30" customFormat="1" x14ac:dyDescent="0.25">
      <c r="A52" s="26" t="s">
        <v>64</v>
      </c>
      <c r="B52" s="26" t="s">
        <v>65</v>
      </c>
      <c r="C52" s="26" t="s">
        <v>215</v>
      </c>
      <c r="D52" s="29">
        <v>25000</v>
      </c>
      <c r="E52" s="29">
        <v>717.5</v>
      </c>
      <c r="F52" s="29">
        <v>0</v>
      </c>
      <c r="G52" s="29">
        <v>760</v>
      </c>
      <c r="H52" s="29">
        <v>25</v>
      </c>
      <c r="I52" s="29">
        <f t="shared" si="2"/>
        <v>1502.5</v>
      </c>
      <c r="J52" s="29">
        <f t="shared" si="3"/>
        <v>23497.5</v>
      </c>
    </row>
    <row r="53" spans="1:10" s="30" customFormat="1" x14ac:dyDescent="0.25">
      <c r="A53" s="26" t="s">
        <v>66</v>
      </c>
      <c r="B53" s="26" t="s">
        <v>225</v>
      </c>
      <c r="C53" s="26" t="s">
        <v>215</v>
      </c>
      <c r="D53" s="29">
        <v>55000</v>
      </c>
      <c r="E53" s="29">
        <v>1578.5</v>
      </c>
      <c r="F53" s="29">
        <v>2675.88</v>
      </c>
      <c r="G53" s="29">
        <v>1672</v>
      </c>
      <c r="H53" s="29">
        <v>25</v>
      </c>
      <c r="I53" s="29">
        <f t="shared" si="2"/>
        <v>5951.38</v>
      </c>
      <c r="J53" s="29">
        <f t="shared" si="3"/>
        <v>49048.62</v>
      </c>
    </row>
    <row r="54" spans="1:10" s="30" customFormat="1" x14ac:dyDescent="0.25">
      <c r="A54" s="26" t="s">
        <v>67</v>
      </c>
      <c r="B54" s="26" t="s">
        <v>24</v>
      </c>
      <c r="C54" s="26" t="s">
        <v>215</v>
      </c>
      <c r="D54" s="29">
        <v>25000</v>
      </c>
      <c r="E54" s="29">
        <v>717.5</v>
      </c>
      <c r="F54" s="29">
        <v>0</v>
      </c>
      <c r="G54" s="29">
        <v>760</v>
      </c>
      <c r="H54" s="29">
        <v>25</v>
      </c>
      <c r="I54" s="29">
        <f t="shared" si="2"/>
        <v>1502.5</v>
      </c>
      <c r="J54" s="29">
        <f t="shared" si="3"/>
        <v>23497.5</v>
      </c>
    </row>
    <row r="55" spans="1:10" s="30" customFormat="1" x14ac:dyDescent="0.25">
      <c r="A55" s="26" t="s">
        <v>68</v>
      </c>
      <c r="B55" s="26" t="s">
        <v>63</v>
      </c>
      <c r="C55" s="26" t="s">
        <v>215</v>
      </c>
      <c r="D55" s="29">
        <v>20000</v>
      </c>
      <c r="E55" s="29">
        <v>574</v>
      </c>
      <c r="F55" s="29">
        <v>0</v>
      </c>
      <c r="G55" s="29">
        <v>608</v>
      </c>
      <c r="H55" s="29">
        <v>25</v>
      </c>
      <c r="I55" s="29">
        <f t="shared" si="2"/>
        <v>1207</v>
      </c>
      <c r="J55" s="29">
        <f t="shared" si="3"/>
        <v>18793</v>
      </c>
    </row>
    <row r="56" spans="1:10" s="30" customFormat="1" x14ac:dyDescent="0.25">
      <c r="A56" s="26" t="s">
        <v>69</v>
      </c>
      <c r="B56" s="26" t="s">
        <v>218</v>
      </c>
      <c r="C56" s="26" t="s">
        <v>215</v>
      </c>
      <c r="D56" s="29">
        <v>35000</v>
      </c>
      <c r="E56" s="29">
        <v>1004.5</v>
      </c>
      <c r="F56" s="29">
        <v>0</v>
      </c>
      <c r="G56" s="29">
        <v>1064</v>
      </c>
      <c r="H56" s="29">
        <v>25</v>
      </c>
      <c r="I56" s="29">
        <f t="shared" si="2"/>
        <v>2093.5</v>
      </c>
      <c r="J56" s="29">
        <f t="shared" si="3"/>
        <v>32906.5</v>
      </c>
    </row>
    <row r="57" spans="1:10" s="30" customFormat="1" x14ac:dyDescent="0.25">
      <c r="A57" s="26" t="s">
        <v>71</v>
      </c>
      <c r="B57" s="26" t="s">
        <v>72</v>
      </c>
      <c r="C57" s="26" t="s">
        <v>215</v>
      </c>
      <c r="D57" s="29">
        <v>125000</v>
      </c>
      <c r="E57" s="29">
        <v>3587.5</v>
      </c>
      <c r="F57" s="29">
        <v>18377.349999999999</v>
      </c>
      <c r="G57" s="29">
        <v>2995.92</v>
      </c>
      <c r="H57" s="29">
        <v>25</v>
      </c>
      <c r="I57" s="29">
        <f t="shared" si="2"/>
        <v>24985.769999999997</v>
      </c>
      <c r="J57" s="29">
        <f t="shared" si="3"/>
        <v>100014.23000000001</v>
      </c>
    </row>
    <row r="58" spans="1:10" s="30" customFormat="1" x14ac:dyDescent="0.25">
      <c r="A58" s="26" t="s">
        <v>73</v>
      </c>
      <c r="B58" s="26" t="s">
        <v>54</v>
      </c>
      <c r="C58" s="26" t="s">
        <v>215</v>
      </c>
      <c r="D58" s="29">
        <v>20000</v>
      </c>
      <c r="E58" s="29">
        <v>574</v>
      </c>
      <c r="F58" s="29">
        <v>0</v>
      </c>
      <c r="G58" s="29">
        <v>608</v>
      </c>
      <c r="H58" s="29">
        <v>25</v>
      </c>
      <c r="I58" s="29">
        <f t="shared" si="2"/>
        <v>1207</v>
      </c>
      <c r="J58" s="29">
        <f t="shared" si="3"/>
        <v>18793</v>
      </c>
    </row>
    <row r="59" spans="1:10" s="30" customFormat="1" x14ac:dyDescent="0.25">
      <c r="A59" s="26" t="s">
        <v>74</v>
      </c>
      <c r="B59" s="58" t="s">
        <v>345</v>
      </c>
      <c r="C59" s="26" t="s">
        <v>215</v>
      </c>
      <c r="D59" s="29">
        <v>40000</v>
      </c>
      <c r="E59" s="29">
        <v>1148</v>
      </c>
      <c r="F59" s="29">
        <v>529.39</v>
      </c>
      <c r="G59" s="29">
        <v>1216</v>
      </c>
      <c r="H59" s="29">
        <v>25</v>
      </c>
      <c r="I59" s="29">
        <f t="shared" si="2"/>
        <v>2918.39</v>
      </c>
      <c r="J59" s="29">
        <f t="shared" si="3"/>
        <v>37081.61</v>
      </c>
    </row>
    <row r="60" spans="1:10" s="30" customFormat="1" x14ac:dyDescent="0.25">
      <c r="A60" s="26" t="s">
        <v>76</v>
      </c>
      <c r="B60" s="26" t="s">
        <v>75</v>
      </c>
      <c r="C60" s="26" t="s">
        <v>215</v>
      </c>
      <c r="D60" s="29">
        <v>25000</v>
      </c>
      <c r="E60" s="29">
        <v>717.5</v>
      </c>
      <c r="F60" s="29">
        <v>0</v>
      </c>
      <c r="G60" s="29">
        <v>760</v>
      </c>
      <c r="H60" s="29">
        <v>25</v>
      </c>
      <c r="I60" s="29">
        <f t="shared" si="2"/>
        <v>1502.5</v>
      </c>
      <c r="J60" s="29">
        <f t="shared" si="3"/>
        <v>23497.5</v>
      </c>
    </row>
    <row r="61" spans="1:10" s="30" customFormat="1" x14ac:dyDescent="0.25">
      <c r="A61" s="26" t="s">
        <v>77</v>
      </c>
      <c r="B61" s="26" t="s">
        <v>227</v>
      </c>
      <c r="C61" s="26" t="s">
        <v>215</v>
      </c>
      <c r="D61" s="29">
        <v>40000</v>
      </c>
      <c r="E61" s="29">
        <v>1148</v>
      </c>
      <c r="F61" s="29">
        <v>529.39</v>
      </c>
      <c r="G61" s="29">
        <v>1216</v>
      </c>
      <c r="H61" s="29">
        <v>25</v>
      </c>
      <c r="I61" s="29">
        <f t="shared" si="2"/>
        <v>2918.39</v>
      </c>
      <c r="J61" s="29">
        <f t="shared" si="3"/>
        <v>37081.61</v>
      </c>
    </row>
    <row r="62" spans="1:10" s="30" customFormat="1" x14ac:dyDescent="0.25">
      <c r="A62" s="26" t="s">
        <v>78</v>
      </c>
      <c r="B62" s="26" t="s">
        <v>79</v>
      </c>
      <c r="C62" s="26" t="s">
        <v>215</v>
      </c>
      <c r="D62" s="29">
        <v>125000</v>
      </c>
      <c r="E62" s="29">
        <v>3587.5</v>
      </c>
      <c r="F62" s="29">
        <v>18377.349999999999</v>
      </c>
      <c r="G62" s="29">
        <v>2995.92</v>
      </c>
      <c r="H62" s="29">
        <v>25</v>
      </c>
      <c r="I62" s="29">
        <f t="shared" si="2"/>
        <v>24985.769999999997</v>
      </c>
      <c r="J62" s="29">
        <f t="shared" si="3"/>
        <v>100014.23000000001</v>
      </c>
    </row>
    <row r="63" spans="1:10" s="30" customFormat="1" x14ac:dyDescent="0.25">
      <c r="A63" s="26" t="s">
        <v>80</v>
      </c>
      <c r="B63" s="58" t="s">
        <v>346</v>
      </c>
      <c r="C63" s="26" t="s">
        <v>215</v>
      </c>
      <c r="D63" s="29">
        <v>40000</v>
      </c>
      <c r="E63" s="29">
        <v>1148</v>
      </c>
      <c r="F63" s="29">
        <v>529.39</v>
      </c>
      <c r="G63" s="29">
        <v>1216</v>
      </c>
      <c r="H63" s="29">
        <v>25</v>
      </c>
      <c r="I63" s="29">
        <f t="shared" si="2"/>
        <v>2918.39</v>
      </c>
      <c r="J63" s="29">
        <f t="shared" si="3"/>
        <v>37081.61</v>
      </c>
    </row>
    <row r="64" spans="1:10" s="30" customFormat="1" x14ac:dyDescent="0.25">
      <c r="A64" s="26" t="s">
        <v>81</v>
      </c>
      <c r="B64" s="26" t="s">
        <v>5</v>
      </c>
      <c r="C64" s="26" t="s">
        <v>215</v>
      </c>
      <c r="D64" s="29">
        <v>2000</v>
      </c>
      <c r="E64" s="29">
        <v>57.4</v>
      </c>
      <c r="F64" s="29">
        <v>0</v>
      </c>
      <c r="G64" s="29">
        <v>60.8</v>
      </c>
      <c r="H64" s="29">
        <v>25</v>
      </c>
      <c r="I64" s="29">
        <f t="shared" si="2"/>
        <v>143.19999999999999</v>
      </c>
      <c r="J64" s="29">
        <f t="shared" si="3"/>
        <v>1856.8</v>
      </c>
    </row>
    <row r="65" spans="1:10" s="30" customFormat="1" x14ac:dyDescent="0.25">
      <c r="A65" s="26" t="s">
        <v>82</v>
      </c>
      <c r="B65" s="26" t="s">
        <v>5</v>
      </c>
      <c r="C65" s="26" t="s">
        <v>215</v>
      </c>
      <c r="D65" s="29">
        <v>15000</v>
      </c>
      <c r="E65" s="29">
        <v>430.5</v>
      </c>
      <c r="F65" s="29">
        <v>0</v>
      </c>
      <c r="G65" s="29">
        <v>456</v>
      </c>
      <c r="H65" s="29">
        <v>25</v>
      </c>
      <c r="I65" s="29">
        <f t="shared" si="2"/>
        <v>911.5</v>
      </c>
      <c r="J65" s="29">
        <f t="shared" si="3"/>
        <v>14088.5</v>
      </c>
    </row>
    <row r="66" spans="1:10" s="30" customFormat="1" x14ac:dyDescent="0.25">
      <c r="A66" s="26" t="s">
        <v>83</v>
      </c>
      <c r="B66" s="26" t="s">
        <v>5</v>
      </c>
      <c r="C66" s="26" t="s">
        <v>215</v>
      </c>
      <c r="D66" s="29">
        <v>15000</v>
      </c>
      <c r="E66" s="29">
        <v>430.5</v>
      </c>
      <c r="F66" s="29">
        <v>0</v>
      </c>
      <c r="G66" s="29">
        <v>456</v>
      </c>
      <c r="H66" s="29">
        <v>25</v>
      </c>
      <c r="I66" s="29">
        <f t="shared" si="2"/>
        <v>911.5</v>
      </c>
      <c r="J66" s="29">
        <f t="shared" si="3"/>
        <v>14088.5</v>
      </c>
    </row>
    <row r="67" spans="1:10" s="30" customFormat="1" x14ac:dyDescent="0.25">
      <c r="A67" s="26" t="s">
        <v>84</v>
      </c>
      <c r="B67" s="26" t="s">
        <v>5</v>
      </c>
      <c r="C67" s="26" t="s">
        <v>215</v>
      </c>
      <c r="D67" s="29">
        <v>15000</v>
      </c>
      <c r="E67" s="29">
        <v>430.5</v>
      </c>
      <c r="F67" s="29">
        <v>0</v>
      </c>
      <c r="G67" s="29">
        <v>456</v>
      </c>
      <c r="H67" s="29">
        <v>25</v>
      </c>
      <c r="I67" s="29">
        <f t="shared" si="2"/>
        <v>911.5</v>
      </c>
      <c r="J67" s="29">
        <f t="shared" si="3"/>
        <v>14088.5</v>
      </c>
    </row>
    <row r="68" spans="1:10" s="30" customFormat="1" x14ac:dyDescent="0.25">
      <c r="A68" s="26" t="s">
        <v>85</v>
      </c>
      <c r="B68" s="58" t="s">
        <v>344</v>
      </c>
      <c r="C68" s="26" t="s">
        <v>215</v>
      </c>
      <c r="D68" s="29">
        <v>25000</v>
      </c>
      <c r="E68" s="29">
        <v>717.5</v>
      </c>
      <c r="F68" s="29">
        <v>0</v>
      </c>
      <c r="G68" s="29">
        <v>760</v>
      </c>
      <c r="H68" s="29">
        <v>25</v>
      </c>
      <c r="I68" s="29">
        <f t="shared" si="2"/>
        <v>1502.5</v>
      </c>
      <c r="J68" s="29">
        <f t="shared" si="3"/>
        <v>23497.5</v>
      </c>
    </row>
    <row r="69" spans="1:10" s="30" customFormat="1" x14ac:dyDescent="0.25">
      <c r="A69" s="26" t="s">
        <v>86</v>
      </c>
      <c r="B69" s="26" t="s">
        <v>87</v>
      </c>
      <c r="C69" s="26" t="s">
        <v>215</v>
      </c>
      <c r="D69" s="29">
        <v>295000</v>
      </c>
      <c r="E69" s="29">
        <v>5656.77</v>
      </c>
      <c r="F69" s="29">
        <v>60127.34</v>
      </c>
      <c r="G69" s="29">
        <v>2995.92</v>
      </c>
      <c r="H69" s="29">
        <v>25</v>
      </c>
      <c r="I69" s="29">
        <f t="shared" si="2"/>
        <v>68805.03</v>
      </c>
      <c r="J69" s="29">
        <f t="shared" si="3"/>
        <v>226194.97</v>
      </c>
    </row>
    <row r="70" spans="1:10" s="30" customFormat="1" x14ac:dyDescent="0.25">
      <c r="A70" s="26" t="s">
        <v>88</v>
      </c>
      <c r="B70" s="26" t="s">
        <v>59</v>
      </c>
      <c r="C70" s="26" t="s">
        <v>215</v>
      </c>
      <c r="D70" s="29">
        <v>21000</v>
      </c>
      <c r="E70" s="29">
        <v>602.70000000000005</v>
      </c>
      <c r="F70" s="29">
        <v>0</v>
      </c>
      <c r="G70" s="29">
        <v>638.4</v>
      </c>
      <c r="H70" s="29">
        <v>25</v>
      </c>
      <c r="I70" s="29">
        <f t="shared" si="2"/>
        <v>1266.0999999999999</v>
      </c>
      <c r="J70" s="29">
        <f t="shared" si="3"/>
        <v>19733.900000000001</v>
      </c>
    </row>
    <row r="71" spans="1:10" s="30" customFormat="1" x14ac:dyDescent="0.25">
      <c r="A71" s="26" t="s">
        <v>89</v>
      </c>
      <c r="B71" s="26" t="s">
        <v>6</v>
      </c>
      <c r="C71" s="26" t="s">
        <v>215</v>
      </c>
      <c r="D71" s="29">
        <v>10000</v>
      </c>
      <c r="E71" s="29">
        <v>287</v>
      </c>
      <c r="F71" s="29">
        <v>0</v>
      </c>
      <c r="G71" s="29">
        <v>304</v>
      </c>
      <c r="H71" s="29">
        <v>25</v>
      </c>
      <c r="I71" s="29">
        <f t="shared" si="2"/>
        <v>616</v>
      </c>
      <c r="J71" s="29">
        <f t="shared" si="3"/>
        <v>9384</v>
      </c>
    </row>
    <row r="72" spans="1:10" s="30" customFormat="1" x14ac:dyDescent="0.25">
      <c r="A72" s="26" t="s">
        <v>90</v>
      </c>
      <c r="B72" s="26" t="s">
        <v>7</v>
      </c>
      <c r="C72" s="26" t="s">
        <v>215</v>
      </c>
      <c r="D72" s="29">
        <v>12500</v>
      </c>
      <c r="E72" s="29">
        <v>358.75</v>
      </c>
      <c r="F72" s="29">
        <v>0</v>
      </c>
      <c r="G72" s="29">
        <v>380</v>
      </c>
      <c r="H72" s="29">
        <v>25</v>
      </c>
      <c r="I72" s="29">
        <f t="shared" si="2"/>
        <v>763.75</v>
      </c>
      <c r="J72" s="29">
        <f t="shared" si="3"/>
        <v>11736.25</v>
      </c>
    </row>
    <row r="73" spans="1:10" s="30" customFormat="1" x14ac:dyDescent="0.25">
      <c r="A73" s="26" t="s">
        <v>91</v>
      </c>
      <c r="B73" s="26" t="s">
        <v>92</v>
      </c>
      <c r="C73" s="26" t="s">
        <v>215</v>
      </c>
      <c r="D73" s="29">
        <v>35000</v>
      </c>
      <c r="E73" s="29">
        <v>1004.5</v>
      </c>
      <c r="F73" s="29">
        <v>0</v>
      </c>
      <c r="G73" s="29">
        <v>1064</v>
      </c>
      <c r="H73" s="29">
        <v>25</v>
      </c>
      <c r="I73" s="29">
        <f t="shared" si="2"/>
        <v>2093.5</v>
      </c>
      <c r="J73" s="29">
        <f t="shared" si="3"/>
        <v>32906.5</v>
      </c>
    </row>
    <row r="74" spans="1:10" s="30" customFormat="1" x14ac:dyDescent="0.25">
      <c r="A74" s="26" t="s">
        <v>93</v>
      </c>
      <c r="B74" s="26" t="s">
        <v>94</v>
      </c>
      <c r="C74" s="26" t="s">
        <v>215</v>
      </c>
      <c r="D74" s="29">
        <v>25000</v>
      </c>
      <c r="E74" s="29">
        <v>717.5</v>
      </c>
      <c r="F74" s="29">
        <v>0</v>
      </c>
      <c r="G74" s="29">
        <v>760</v>
      </c>
      <c r="H74" s="29">
        <v>25</v>
      </c>
      <c r="I74" s="29">
        <f t="shared" si="2"/>
        <v>1502.5</v>
      </c>
      <c r="J74" s="29">
        <f t="shared" si="3"/>
        <v>23497.5</v>
      </c>
    </row>
    <row r="75" spans="1:10" s="30" customFormat="1" x14ac:dyDescent="0.25">
      <c r="A75" s="26" t="s">
        <v>95</v>
      </c>
      <c r="B75" s="26" t="s">
        <v>276</v>
      </c>
      <c r="C75" s="26" t="s">
        <v>215</v>
      </c>
      <c r="D75" s="29">
        <v>42000</v>
      </c>
      <c r="E75" s="29">
        <v>1205.4000000000001</v>
      </c>
      <c r="F75" s="29">
        <v>811.66</v>
      </c>
      <c r="G75" s="29">
        <v>1276.8</v>
      </c>
      <c r="H75" s="29">
        <v>25</v>
      </c>
      <c r="I75" s="29">
        <f t="shared" si="2"/>
        <v>3318.8599999999997</v>
      </c>
      <c r="J75" s="29">
        <f t="shared" si="3"/>
        <v>38681.14</v>
      </c>
    </row>
    <row r="76" spans="1:10" s="30" customFormat="1" x14ac:dyDescent="0.25">
      <c r="A76" s="26" t="s">
        <v>96</v>
      </c>
      <c r="B76" s="26" t="s">
        <v>70</v>
      </c>
      <c r="C76" s="26" t="s">
        <v>215</v>
      </c>
      <c r="D76" s="29">
        <v>16000</v>
      </c>
      <c r="E76" s="29">
        <v>459.2</v>
      </c>
      <c r="F76" s="29">
        <v>0</v>
      </c>
      <c r="G76" s="29">
        <v>486.4</v>
      </c>
      <c r="H76" s="29">
        <v>25</v>
      </c>
      <c r="I76" s="29">
        <f t="shared" ref="I76:I105" si="4">E76+F76+G76+H76</f>
        <v>970.59999999999991</v>
      </c>
      <c r="J76" s="29">
        <f t="shared" ref="J76:J105" si="5">D76-I76</f>
        <v>15029.4</v>
      </c>
    </row>
    <row r="77" spans="1:10" s="30" customFormat="1" x14ac:dyDescent="0.25">
      <c r="A77" s="26" t="s">
        <v>97</v>
      </c>
      <c r="B77" s="26" t="s">
        <v>13</v>
      </c>
      <c r="C77" s="26" t="s">
        <v>215</v>
      </c>
      <c r="D77" s="29">
        <v>15000</v>
      </c>
      <c r="E77" s="29">
        <v>430.5</v>
      </c>
      <c r="F77" s="29">
        <v>0</v>
      </c>
      <c r="G77" s="29">
        <v>456</v>
      </c>
      <c r="H77" s="29">
        <v>25</v>
      </c>
      <c r="I77" s="29">
        <f t="shared" si="4"/>
        <v>911.5</v>
      </c>
      <c r="J77" s="29">
        <f t="shared" si="5"/>
        <v>14088.5</v>
      </c>
    </row>
    <row r="78" spans="1:10" s="30" customFormat="1" x14ac:dyDescent="0.25">
      <c r="A78" s="26" t="s">
        <v>98</v>
      </c>
      <c r="B78" s="26" t="s">
        <v>59</v>
      </c>
      <c r="C78" s="26" t="s">
        <v>215</v>
      </c>
      <c r="D78" s="29">
        <v>15000</v>
      </c>
      <c r="E78" s="29">
        <v>430.5</v>
      </c>
      <c r="F78" s="29">
        <v>0</v>
      </c>
      <c r="G78" s="29">
        <v>456</v>
      </c>
      <c r="H78" s="29">
        <v>25</v>
      </c>
      <c r="I78" s="29">
        <f t="shared" si="4"/>
        <v>911.5</v>
      </c>
      <c r="J78" s="29">
        <f t="shared" si="5"/>
        <v>14088.5</v>
      </c>
    </row>
    <row r="79" spans="1:10" s="30" customFormat="1" x14ac:dyDescent="0.25">
      <c r="A79" s="26" t="s">
        <v>99</v>
      </c>
      <c r="B79" s="26" t="s">
        <v>27</v>
      </c>
      <c r="C79" s="26" t="s">
        <v>215</v>
      </c>
      <c r="D79" s="29">
        <v>45000</v>
      </c>
      <c r="E79" s="29">
        <v>1291.5</v>
      </c>
      <c r="F79" s="29">
        <v>1235.06</v>
      </c>
      <c r="G79" s="29">
        <v>1368</v>
      </c>
      <c r="H79" s="29">
        <v>25</v>
      </c>
      <c r="I79" s="29">
        <f t="shared" si="4"/>
        <v>3919.56</v>
      </c>
      <c r="J79" s="29">
        <f t="shared" si="5"/>
        <v>41080.44</v>
      </c>
    </row>
    <row r="80" spans="1:10" s="30" customFormat="1" x14ac:dyDescent="0.25">
      <c r="A80" s="26" t="s">
        <v>100</v>
      </c>
      <c r="B80" s="26" t="s">
        <v>28</v>
      </c>
      <c r="C80" s="26" t="s">
        <v>215</v>
      </c>
      <c r="D80" s="29">
        <v>55000</v>
      </c>
      <c r="E80" s="29">
        <v>1578.5</v>
      </c>
      <c r="F80" s="29">
        <v>2675.88</v>
      </c>
      <c r="G80" s="29">
        <v>1672</v>
      </c>
      <c r="H80" s="29">
        <v>25</v>
      </c>
      <c r="I80" s="29">
        <f t="shared" si="4"/>
        <v>5951.38</v>
      </c>
      <c r="J80" s="29">
        <f t="shared" si="5"/>
        <v>49048.62</v>
      </c>
    </row>
    <row r="81" spans="1:10" s="30" customFormat="1" x14ac:dyDescent="0.25">
      <c r="A81" s="26" t="s">
        <v>101</v>
      </c>
      <c r="B81" s="26" t="s">
        <v>102</v>
      </c>
      <c r="C81" s="26" t="s">
        <v>215</v>
      </c>
      <c r="D81" s="29">
        <v>125000</v>
      </c>
      <c r="E81" s="29">
        <v>3587.5</v>
      </c>
      <c r="F81" s="29">
        <v>18377.349999999999</v>
      </c>
      <c r="G81" s="29">
        <v>2995.92</v>
      </c>
      <c r="H81" s="29">
        <v>25</v>
      </c>
      <c r="I81" s="29">
        <f t="shared" si="4"/>
        <v>24985.769999999997</v>
      </c>
      <c r="J81" s="29">
        <f t="shared" si="5"/>
        <v>100014.23000000001</v>
      </c>
    </row>
    <row r="82" spans="1:10" s="30" customFormat="1" x14ac:dyDescent="0.25">
      <c r="A82" s="26" t="s">
        <v>104</v>
      </c>
      <c r="B82" s="26" t="s">
        <v>70</v>
      </c>
      <c r="C82" s="26" t="s">
        <v>215</v>
      </c>
      <c r="D82" s="29">
        <v>35000</v>
      </c>
      <c r="E82" s="29">
        <v>1004.5</v>
      </c>
      <c r="F82" s="29">
        <v>0</v>
      </c>
      <c r="G82" s="29">
        <v>1064</v>
      </c>
      <c r="H82" s="29">
        <v>25</v>
      </c>
      <c r="I82" s="29">
        <f t="shared" si="4"/>
        <v>2093.5</v>
      </c>
      <c r="J82" s="29">
        <f t="shared" si="5"/>
        <v>32906.5</v>
      </c>
    </row>
    <row r="83" spans="1:10" s="30" customFormat="1" x14ac:dyDescent="0.25">
      <c r="A83" s="26" t="s">
        <v>106</v>
      </c>
      <c r="B83" s="26" t="s">
        <v>107</v>
      </c>
      <c r="C83" s="26" t="s">
        <v>215</v>
      </c>
      <c r="D83" s="29">
        <v>30000</v>
      </c>
      <c r="E83" s="29">
        <v>861</v>
      </c>
      <c r="F83" s="29">
        <v>0</v>
      </c>
      <c r="G83" s="29">
        <v>912</v>
      </c>
      <c r="H83" s="29">
        <v>25</v>
      </c>
      <c r="I83" s="29">
        <f t="shared" si="4"/>
        <v>1798</v>
      </c>
      <c r="J83" s="29">
        <f t="shared" si="5"/>
        <v>28202</v>
      </c>
    </row>
    <row r="84" spans="1:10" s="30" customFormat="1" x14ac:dyDescent="0.25">
      <c r="A84" s="26" t="s">
        <v>108</v>
      </c>
      <c r="B84" s="26" t="s">
        <v>109</v>
      </c>
      <c r="C84" s="26" t="s">
        <v>215</v>
      </c>
      <c r="D84" s="29">
        <v>30000</v>
      </c>
      <c r="E84" s="29">
        <v>861</v>
      </c>
      <c r="F84" s="29">
        <v>0</v>
      </c>
      <c r="G84" s="29">
        <v>912</v>
      </c>
      <c r="H84" s="29">
        <v>25</v>
      </c>
      <c r="I84" s="29">
        <f t="shared" si="4"/>
        <v>1798</v>
      </c>
      <c r="J84" s="29">
        <f t="shared" si="5"/>
        <v>28202</v>
      </c>
    </row>
    <row r="85" spans="1:10" s="30" customFormat="1" x14ac:dyDescent="0.25">
      <c r="A85" s="26" t="s">
        <v>110</v>
      </c>
      <c r="B85" s="26" t="s">
        <v>218</v>
      </c>
      <c r="C85" s="26" t="s">
        <v>215</v>
      </c>
      <c r="D85" s="29">
        <v>25000</v>
      </c>
      <c r="E85" s="29">
        <v>717.5</v>
      </c>
      <c r="F85" s="29">
        <v>0</v>
      </c>
      <c r="G85" s="29">
        <v>760</v>
      </c>
      <c r="H85" s="29">
        <v>25</v>
      </c>
      <c r="I85" s="29">
        <f t="shared" si="4"/>
        <v>1502.5</v>
      </c>
      <c r="J85" s="29">
        <f t="shared" si="5"/>
        <v>23497.5</v>
      </c>
    </row>
    <row r="86" spans="1:10" s="30" customFormat="1" x14ac:dyDescent="0.25">
      <c r="A86" s="26" t="s">
        <v>111</v>
      </c>
      <c r="B86" s="58" t="s">
        <v>342</v>
      </c>
      <c r="C86" s="26" t="s">
        <v>215</v>
      </c>
      <c r="D86" s="29">
        <v>35000</v>
      </c>
      <c r="E86" s="29">
        <v>1004.5</v>
      </c>
      <c r="F86" s="29">
        <v>0</v>
      </c>
      <c r="G86" s="29">
        <v>1064</v>
      </c>
      <c r="H86" s="29">
        <v>25</v>
      </c>
      <c r="I86" s="29">
        <f t="shared" si="4"/>
        <v>2093.5</v>
      </c>
      <c r="J86" s="29">
        <f t="shared" si="5"/>
        <v>32906.5</v>
      </c>
    </row>
    <row r="87" spans="1:10" s="30" customFormat="1" x14ac:dyDescent="0.25">
      <c r="A87" s="26" t="s">
        <v>113</v>
      </c>
      <c r="B87" s="26" t="s">
        <v>218</v>
      </c>
      <c r="C87" s="26" t="s">
        <v>215</v>
      </c>
      <c r="D87" s="29">
        <v>35000</v>
      </c>
      <c r="E87" s="29">
        <v>1004.5</v>
      </c>
      <c r="F87" s="29">
        <v>0</v>
      </c>
      <c r="G87" s="29">
        <v>1064</v>
      </c>
      <c r="H87" s="29">
        <v>25</v>
      </c>
      <c r="I87" s="29">
        <f t="shared" si="4"/>
        <v>2093.5</v>
      </c>
      <c r="J87" s="29">
        <f t="shared" si="5"/>
        <v>32906.5</v>
      </c>
    </row>
    <row r="88" spans="1:10" s="30" customFormat="1" x14ac:dyDescent="0.25">
      <c r="A88" s="26" t="s">
        <v>114</v>
      </c>
      <c r="B88" s="26" t="s">
        <v>70</v>
      </c>
      <c r="C88" s="26" t="s">
        <v>215</v>
      </c>
      <c r="D88" s="29">
        <v>43000</v>
      </c>
      <c r="E88" s="29">
        <v>1234.0999999999999</v>
      </c>
      <c r="F88" s="29">
        <v>952.79</v>
      </c>
      <c r="G88" s="29">
        <v>1307.2</v>
      </c>
      <c r="H88" s="29">
        <v>25</v>
      </c>
      <c r="I88" s="29">
        <f t="shared" si="4"/>
        <v>3519.09</v>
      </c>
      <c r="J88" s="29">
        <f t="shared" si="5"/>
        <v>39480.910000000003</v>
      </c>
    </row>
    <row r="89" spans="1:10" s="30" customFormat="1" x14ac:dyDescent="0.25">
      <c r="A89" s="26" t="s">
        <v>115</v>
      </c>
      <c r="B89" s="26" t="s">
        <v>116</v>
      </c>
      <c r="C89" s="26" t="s">
        <v>215</v>
      </c>
      <c r="D89" s="29">
        <v>55000</v>
      </c>
      <c r="E89" s="29">
        <v>1578.5</v>
      </c>
      <c r="F89" s="29">
        <v>2367.1799999999998</v>
      </c>
      <c r="G89" s="29">
        <v>1672</v>
      </c>
      <c r="H89" s="29">
        <v>25</v>
      </c>
      <c r="I89" s="29">
        <f t="shared" si="4"/>
        <v>5642.68</v>
      </c>
      <c r="J89" s="29">
        <f t="shared" si="5"/>
        <v>49357.32</v>
      </c>
    </row>
    <row r="90" spans="1:10" s="30" customFormat="1" x14ac:dyDescent="0.25">
      <c r="A90" s="26" t="s">
        <v>117</v>
      </c>
      <c r="B90" s="26" t="s">
        <v>6</v>
      </c>
      <c r="C90" s="26" t="s">
        <v>215</v>
      </c>
      <c r="D90" s="29">
        <v>6900</v>
      </c>
      <c r="E90" s="29">
        <v>198.03</v>
      </c>
      <c r="F90" s="29">
        <v>0</v>
      </c>
      <c r="G90" s="29">
        <v>209.76</v>
      </c>
      <c r="H90" s="29">
        <v>25</v>
      </c>
      <c r="I90" s="29">
        <f t="shared" si="4"/>
        <v>432.78999999999996</v>
      </c>
      <c r="J90" s="29">
        <f t="shared" si="5"/>
        <v>6467.21</v>
      </c>
    </row>
    <row r="91" spans="1:10" s="30" customFormat="1" x14ac:dyDescent="0.25">
      <c r="A91" s="26" t="s">
        <v>118</v>
      </c>
      <c r="B91" s="26" t="s">
        <v>269</v>
      </c>
      <c r="C91" s="26" t="s">
        <v>215</v>
      </c>
      <c r="D91" s="29">
        <v>41000</v>
      </c>
      <c r="E91" s="29">
        <v>1176.7</v>
      </c>
      <c r="F91" s="29">
        <v>670.52</v>
      </c>
      <c r="G91" s="29">
        <v>1246.4000000000001</v>
      </c>
      <c r="H91" s="29">
        <v>25</v>
      </c>
      <c r="I91" s="29">
        <f t="shared" si="4"/>
        <v>3118.62</v>
      </c>
      <c r="J91" s="29">
        <f t="shared" si="5"/>
        <v>37881.379999999997</v>
      </c>
    </row>
    <row r="92" spans="1:10" s="30" customFormat="1" x14ac:dyDescent="0.25">
      <c r="A92" s="26" t="s">
        <v>119</v>
      </c>
      <c r="B92" s="26" t="s">
        <v>5</v>
      </c>
      <c r="C92" s="26" t="s">
        <v>215</v>
      </c>
      <c r="D92" s="29">
        <v>15000</v>
      </c>
      <c r="E92" s="29">
        <v>430.5</v>
      </c>
      <c r="F92" s="29">
        <v>0</v>
      </c>
      <c r="G92" s="29">
        <v>456</v>
      </c>
      <c r="H92" s="29">
        <v>25</v>
      </c>
      <c r="I92" s="29">
        <f t="shared" si="4"/>
        <v>911.5</v>
      </c>
      <c r="J92" s="29">
        <f t="shared" si="5"/>
        <v>14088.5</v>
      </c>
    </row>
    <row r="93" spans="1:10" s="30" customFormat="1" x14ac:dyDescent="0.25">
      <c r="A93" s="26" t="s">
        <v>120</v>
      </c>
      <c r="B93" s="26" t="s">
        <v>121</v>
      </c>
      <c r="C93" s="26" t="s">
        <v>215</v>
      </c>
      <c r="D93" s="29">
        <v>25000</v>
      </c>
      <c r="E93" s="29">
        <v>717.5</v>
      </c>
      <c r="F93" s="29">
        <v>0</v>
      </c>
      <c r="G93" s="29">
        <v>760</v>
      </c>
      <c r="H93" s="29">
        <v>25</v>
      </c>
      <c r="I93" s="29">
        <f t="shared" si="4"/>
        <v>1502.5</v>
      </c>
      <c r="J93" s="29">
        <f t="shared" si="5"/>
        <v>23497.5</v>
      </c>
    </row>
    <row r="94" spans="1:10" s="30" customFormat="1" x14ac:dyDescent="0.25">
      <c r="A94" s="26" t="s">
        <v>122</v>
      </c>
      <c r="B94" s="26" t="s">
        <v>207</v>
      </c>
      <c r="C94" s="26" t="s">
        <v>215</v>
      </c>
      <c r="D94" s="29">
        <v>36000</v>
      </c>
      <c r="E94" s="29">
        <v>1033.2</v>
      </c>
      <c r="F94" s="29">
        <v>0</v>
      </c>
      <c r="G94" s="29">
        <v>1094.4000000000001</v>
      </c>
      <c r="H94" s="29">
        <v>25</v>
      </c>
      <c r="I94" s="29">
        <f t="shared" si="4"/>
        <v>2152.6000000000004</v>
      </c>
      <c r="J94" s="29">
        <f t="shared" si="5"/>
        <v>33847.4</v>
      </c>
    </row>
    <row r="95" spans="1:10" s="30" customFormat="1" x14ac:dyDescent="0.25">
      <c r="A95" s="26" t="s">
        <v>123</v>
      </c>
      <c r="B95" s="26" t="s">
        <v>5</v>
      </c>
      <c r="C95" s="26" t="s">
        <v>215</v>
      </c>
      <c r="D95" s="29">
        <v>15000</v>
      </c>
      <c r="E95" s="29">
        <v>430.5</v>
      </c>
      <c r="F95" s="29">
        <v>0</v>
      </c>
      <c r="G95" s="29">
        <v>456</v>
      </c>
      <c r="H95" s="29">
        <v>25</v>
      </c>
      <c r="I95" s="29">
        <f t="shared" si="4"/>
        <v>911.5</v>
      </c>
      <c r="J95" s="29">
        <f t="shared" si="5"/>
        <v>14088.5</v>
      </c>
    </row>
    <row r="96" spans="1:10" s="30" customFormat="1" x14ac:dyDescent="0.25">
      <c r="A96" s="26" t="s">
        <v>124</v>
      </c>
      <c r="B96" s="26" t="s">
        <v>5</v>
      </c>
      <c r="C96" s="26" t="s">
        <v>215</v>
      </c>
      <c r="D96" s="29">
        <v>15000</v>
      </c>
      <c r="E96" s="29">
        <v>430.5</v>
      </c>
      <c r="F96" s="29">
        <v>0</v>
      </c>
      <c r="G96" s="29">
        <v>456</v>
      </c>
      <c r="H96" s="29">
        <v>25</v>
      </c>
      <c r="I96" s="29">
        <f t="shared" si="4"/>
        <v>911.5</v>
      </c>
      <c r="J96" s="29">
        <f t="shared" si="5"/>
        <v>14088.5</v>
      </c>
    </row>
    <row r="97" spans="1:10" s="30" customFormat="1" x14ac:dyDescent="0.25">
      <c r="A97" s="26" t="s">
        <v>125</v>
      </c>
      <c r="B97" s="58" t="s">
        <v>341</v>
      </c>
      <c r="C97" s="26" t="s">
        <v>215</v>
      </c>
      <c r="D97" s="29">
        <v>65000</v>
      </c>
      <c r="E97" s="29">
        <v>1865.5</v>
      </c>
      <c r="F97" s="29">
        <v>4557.68</v>
      </c>
      <c r="G97" s="29">
        <v>1976</v>
      </c>
      <c r="H97" s="29">
        <v>25</v>
      </c>
      <c r="I97" s="29">
        <f t="shared" si="4"/>
        <v>8424.18</v>
      </c>
      <c r="J97" s="29">
        <f t="shared" si="5"/>
        <v>56575.82</v>
      </c>
    </row>
    <row r="98" spans="1:10" s="30" customFormat="1" x14ac:dyDescent="0.25">
      <c r="A98" s="26" t="s">
        <v>127</v>
      </c>
      <c r="B98" s="26" t="s">
        <v>63</v>
      </c>
      <c r="C98" s="26" t="s">
        <v>215</v>
      </c>
      <c r="D98" s="29">
        <v>20000</v>
      </c>
      <c r="E98" s="29">
        <v>574</v>
      </c>
      <c r="F98" s="29">
        <v>0</v>
      </c>
      <c r="G98" s="29">
        <v>608</v>
      </c>
      <c r="H98" s="29">
        <v>25</v>
      </c>
      <c r="I98" s="29">
        <f t="shared" si="4"/>
        <v>1207</v>
      </c>
      <c r="J98" s="29">
        <f t="shared" si="5"/>
        <v>18793</v>
      </c>
    </row>
    <row r="99" spans="1:10" s="30" customFormat="1" x14ac:dyDescent="0.25">
      <c r="A99" s="26" t="s">
        <v>128</v>
      </c>
      <c r="B99" s="26" t="s">
        <v>285</v>
      </c>
      <c r="C99" s="26" t="s">
        <v>215</v>
      </c>
      <c r="D99" s="29">
        <v>125000</v>
      </c>
      <c r="E99" s="29">
        <v>3587.5</v>
      </c>
      <c r="F99" s="29">
        <v>18377.349999999999</v>
      </c>
      <c r="G99" s="29">
        <v>2995.92</v>
      </c>
      <c r="H99" s="29">
        <v>25</v>
      </c>
      <c r="I99" s="29">
        <f t="shared" si="4"/>
        <v>24985.769999999997</v>
      </c>
      <c r="J99" s="29">
        <f t="shared" si="5"/>
        <v>100014.23000000001</v>
      </c>
    </row>
    <row r="100" spans="1:10" s="30" customFormat="1" x14ac:dyDescent="0.25">
      <c r="A100" s="26" t="s">
        <v>129</v>
      </c>
      <c r="B100" s="26" t="s">
        <v>40</v>
      </c>
      <c r="C100" s="26" t="s">
        <v>215</v>
      </c>
      <c r="D100" s="29">
        <v>35000</v>
      </c>
      <c r="E100" s="29">
        <v>1004.5</v>
      </c>
      <c r="F100" s="29">
        <v>0</v>
      </c>
      <c r="G100" s="29">
        <v>1064</v>
      </c>
      <c r="H100" s="29">
        <v>25</v>
      </c>
      <c r="I100" s="29">
        <f t="shared" si="4"/>
        <v>2093.5</v>
      </c>
      <c r="J100" s="29">
        <f t="shared" si="5"/>
        <v>32906.5</v>
      </c>
    </row>
    <row r="101" spans="1:10" s="30" customFormat="1" x14ac:dyDescent="0.25">
      <c r="A101" s="26" t="s">
        <v>130</v>
      </c>
      <c r="B101" s="26" t="s">
        <v>349</v>
      </c>
      <c r="C101" s="26" t="s">
        <v>215</v>
      </c>
      <c r="D101" s="29">
        <v>125000</v>
      </c>
      <c r="E101" s="29">
        <v>3587.5</v>
      </c>
      <c r="F101" s="29">
        <v>18377.349999999999</v>
      </c>
      <c r="G101" s="29">
        <v>2995.92</v>
      </c>
      <c r="H101" s="29">
        <v>25</v>
      </c>
      <c r="I101" s="29">
        <f t="shared" si="4"/>
        <v>24985.769999999997</v>
      </c>
      <c r="J101" s="29">
        <f t="shared" si="5"/>
        <v>100014.23000000001</v>
      </c>
    </row>
    <row r="102" spans="1:10" s="30" customFormat="1" x14ac:dyDescent="0.25">
      <c r="A102" s="26" t="s">
        <v>131</v>
      </c>
      <c r="B102" s="26" t="s">
        <v>70</v>
      </c>
      <c r="C102" s="26" t="s">
        <v>215</v>
      </c>
      <c r="D102" s="29">
        <v>60000</v>
      </c>
      <c r="E102" s="29">
        <v>1722</v>
      </c>
      <c r="F102" s="29">
        <v>3616.78</v>
      </c>
      <c r="G102" s="29">
        <v>1824</v>
      </c>
      <c r="H102" s="29">
        <v>25</v>
      </c>
      <c r="I102" s="29">
        <f t="shared" si="4"/>
        <v>7187.7800000000007</v>
      </c>
      <c r="J102" s="29">
        <f t="shared" si="5"/>
        <v>52812.22</v>
      </c>
    </row>
    <row r="103" spans="1:10" s="30" customFormat="1" x14ac:dyDescent="0.25">
      <c r="A103" s="26" t="s">
        <v>132</v>
      </c>
      <c r="B103" s="26" t="s">
        <v>133</v>
      </c>
      <c r="C103" s="26" t="s">
        <v>215</v>
      </c>
      <c r="D103" s="29">
        <v>20000</v>
      </c>
      <c r="E103" s="29">
        <v>574</v>
      </c>
      <c r="F103" s="29">
        <v>0</v>
      </c>
      <c r="G103" s="29">
        <v>608</v>
      </c>
      <c r="H103" s="29">
        <v>25</v>
      </c>
      <c r="I103" s="29">
        <f t="shared" si="4"/>
        <v>1207</v>
      </c>
      <c r="J103" s="29">
        <f t="shared" si="5"/>
        <v>18793</v>
      </c>
    </row>
    <row r="104" spans="1:10" s="30" customFormat="1" x14ac:dyDescent="0.25">
      <c r="A104" s="26" t="s">
        <v>134</v>
      </c>
      <c r="B104" s="26" t="s">
        <v>107</v>
      </c>
      <c r="C104" s="26" t="s">
        <v>215</v>
      </c>
      <c r="D104" s="29">
        <v>21450</v>
      </c>
      <c r="E104" s="29">
        <v>615.62</v>
      </c>
      <c r="F104" s="29">
        <v>0</v>
      </c>
      <c r="G104" s="29">
        <v>652.08000000000004</v>
      </c>
      <c r="H104" s="29">
        <v>25</v>
      </c>
      <c r="I104" s="29">
        <f t="shared" si="4"/>
        <v>1292.7</v>
      </c>
      <c r="J104" s="29">
        <f t="shared" si="5"/>
        <v>20157.3</v>
      </c>
    </row>
    <row r="105" spans="1:10" s="30" customFormat="1" x14ac:dyDescent="0.25">
      <c r="A105" s="26" t="s">
        <v>135</v>
      </c>
      <c r="B105" s="26" t="s">
        <v>15</v>
      </c>
      <c r="C105" s="26" t="s">
        <v>215</v>
      </c>
      <c r="D105" s="29">
        <v>21500</v>
      </c>
      <c r="E105" s="29">
        <v>617.04999999999995</v>
      </c>
      <c r="F105" s="29">
        <v>0</v>
      </c>
      <c r="G105" s="29">
        <v>653.6</v>
      </c>
      <c r="H105" s="29">
        <v>25</v>
      </c>
      <c r="I105" s="29">
        <f t="shared" si="4"/>
        <v>1295.6500000000001</v>
      </c>
      <c r="J105" s="29">
        <f t="shared" si="5"/>
        <v>20204.349999999999</v>
      </c>
    </row>
    <row r="106" spans="1:10" s="30" customFormat="1" x14ac:dyDescent="0.25">
      <c r="A106" s="26" t="s">
        <v>136</v>
      </c>
      <c r="B106" s="26" t="s">
        <v>11</v>
      </c>
      <c r="C106" s="26" t="s">
        <v>215</v>
      </c>
      <c r="D106" s="29">
        <v>33000</v>
      </c>
      <c r="E106" s="29">
        <v>947.1</v>
      </c>
      <c r="F106" s="29">
        <v>0</v>
      </c>
      <c r="G106" s="29">
        <v>1003.2</v>
      </c>
      <c r="H106" s="29">
        <v>25</v>
      </c>
      <c r="I106" s="29">
        <f t="shared" ref="I106:I140" si="6">E106+F106+G106+H106</f>
        <v>1975.3000000000002</v>
      </c>
      <c r="J106" s="29">
        <f t="shared" ref="J106:J140" si="7">D106-I106</f>
        <v>31024.7</v>
      </c>
    </row>
    <row r="107" spans="1:10" s="30" customFormat="1" x14ac:dyDescent="0.25">
      <c r="A107" s="26" t="s">
        <v>137</v>
      </c>
      <c r="B107" s="26" t="s">
        <v>109</v>
      </c>
      <c r="C107" s="26" t="s">
        <v>215</v>
      </c>
      <c r="D107" s="29">
        <v>50000</v>
      </c>
      <c r="E107" s="29">
        <v>1435</v>
      </c>
      <c r="F107" s="29">
        <v>1940.74</v>
      </c>
      <c r="G107" s="29">
        <v>1520</v>
      </c>
      <c r="H107" s="29">
        <v>25</v>
      </c>
      <c r="I107" s="29">
        <f t="shared" si="6"/>
        <v>4920.74</v>
      </c>
      <c r="J107" s="29">
        <f t="shared" si="7"/>
        <v>45079.26</v>
      </c>
    </row>
    <row r="108" spans="1:10" s="30" customFormat="1" x14ac:dyDescent="0.25">
      <c r="A108" s="26" t="s">
        <v>138</v>
      </c>
      <c r="B108" s="58" t="s">
        <v>350</v>
      </c>
      <c r="C108" s="26" t="s">
        <v>215</v>
      </c>
      <c r="D108" s="29">
        <v>125000</v>
      </c>
      <c r="E108" s="29">
        <v>3587.5</v>
      </c>
      <c r="F108" s="29">
        <v>18377.349999999999</v>
      </c>
      <c r="G108" s="29">
        <v>2995.92</v>
      </c>
      <c r="H108" s="29">
        <v>25</v>
      </c>
      <c r="I108" s="29">
        <f t="shared" si="6"/>
        <v>24985.769999999997</v>
      </c>
      <c r="J108" s="29">
        <f t="shared" si="7"/>
        <v>100014.23000000001</v>
      </c>
    </row>
    <row r="109" spans="1:10" s="30" customFormat="1" x14ac:dyDescent="0.25">
      <c r="A109" s="26" t="s">
        <v>139</v>
      </c>
      <c r="B109" s="26" t="s">
        <v>24</v>
      </c>
      <c r="C109" s="26" t="s">
        <v>215</v>
      </c>
      <c r="D109" s="29">
        <v>25000</v>
      </c>
      <c r="E109" s="29">
        <v>717.5</v>
      </c>
      <c r="F109" s="29">
        <v>0</v>
      </c>
      <c r="G109" s="29">
        <v>760</v>
      </c>
      <c r="H109" s="29">
        <v>25</v>
      </c>
      <c r="I109" s="29">
        <f t="shared" si="6"/>
        <v>1502.5</v>
      </c>
      <c r="J109" s="29">
        <f t="shared" si="7"/>
        <v>23497.5</v>
      </c>
    </row>
    <row r="110" spans="1:10" s="30" customFormat="1" x14ac:dyDescent="0.25">
      <c r="A110" s="26" t="s">
        <v>140</v>
      </c>
      <c r="B110" s="26" t="s">
        <v>65</v>
      </c>
      <c r="C110" s="26" t="s">
        <v>215</v>
      </c>
      <c r="D110" s="29">
        <v>50000</v>
      </c>
      <c r="E110" s="29">
        <v>1435</v>
      </c>
      <c r="F110" s="29">
        <v>1940.74</v>
      </c>
      <c r="G110" s="29">
        <v>1520</v>
      </c>
      <c r="H110" s="29">
        <v>25</v>
      </c>
      <c r="I110" s="29">
        <f t="shared" si="6"/>
        <v>4920.74</v>
      </c>
      <c r="J110" s="29">
        <f t="shared" si="7"/>
        <v>45079.26</v>
      </c>
    </row>
    <row r="111" spans="1:10" s="30" customFormat="1" x14ac:dyDescent="0.25">
      <c r="A111" s="26" t="s">
        <v>141</v>
      </c>
      <c r="B111" s="26" t="s">
        <v>142</v>
      </c>
      <c r="C111" s="26" t="s">
        <v>215</v>
      </c>
      <c r="D111" s="29">
        <v>40000</v>
      </c>
      <c r="E111" s="29">
        <v>1148</v>
      </c>
      <c r="F111" s="29">
        <v>529.39</v>
      </c>
      <c r="G111" s="29">
        <v>1216</v>
      </c>
      <c r="H111" s="29">
        <v>25</v>
      </c>
      <c r="I111" s="29">
        <f t="shared" si="6"/>
        <v>2918.39</v>
      </c>
      <c r="J111" s="29">
        <f t="shared" si="7"/>
        <v>37081.61</v>
      </c>
    </row>
    <row r="112" spans="1:10" s="30" customFormat="1" x14ac:dyDescent="0.25">
      <c r="A112" s="26" t="s">
        <v>143</v>
      </c>
      <c r="B112" s="26" t="s">
        <v>5</v>
      </c>
      <c r="C112" s="26" t="s">
        <v>215</v>
      </c>
      <c r="D112" s="29">
        <v>15000</v>
      </c>
      <c r="E112" s="29">
        <v>430.5</v>
      </c>
      <c r="F112" s="29">
        <v>0</v>
      </c>
      <c r="G112" s="29">
        <v>456</v>
      </c>
      <c r="H112" s="29">
        <v>25</v>
      </c>
      <c r="I112" s="29">
        <f t="shared" si="6"/>
        <v>911.5</v>
      </c>
      <c r="J112" s="29">
        <f t="shared" si="7"/>
        <v>14088.5</v>
      </c>
    </row>
    <row r="113" spans="1:10" s="30" customFormat="1" x14ac:dyDescent="0.25">
      <c r="A113" s="26" t="s">
        <v>144</v>
      </c>
      <c r="B113" s="26" t="s">
        <v>7</v>
      </c>
      <c r="C113" s="26" t="s">
        <v>215</v>
      </c>
      <c r="D113" s="29">
        <v>15000</v>
      </c>
      <c r="E113" s="29">
        <v>430.5</v>
      </c>
      <c r="F113" s="29">
        <v>0</v>
      </c>
      <c r="G113" s="29">
        <v>456</v>
      </c>
      <c r="H113" s="29">
        <v>25</v>
      </c>
      <c r="I113" s="29">
        <f t="shared" si="6"/>
        <v>911.5</v>
      </c>
      <c r="J113" s="29">
        <f t="shared" si="7"/>
        <v>14088.5</v>
      </c>
    </row>
    <row r="114" spans="1:10" s="30" customFormat="1" x14ac:dyDescent="0.25">
      <c r="A114" s="26" t="s">
        <v>145</v>
      </c>
      <c r="B114" s="26" t="s">
        <v>282</v>
      </c>
      <c r="C114" s="26" t="s">
        <v>215</v>
      </c>
      <c r="D114" s="29">
        <v>21000</v>
      </c>
      <c r="E114" s="29">
        <v>602.70000000000005</v>
      </c>
      <c r="F114" s="29">
        <v>0</v>
      </c>
      <c r="G114" s="29">
        <v>638.4</v>
      </c>
      <c r="H114" s="29">
        <v>25</v>
      </c>
      <c r="I114" s="29">
        <f t="shared" si="6"/>
        <v>1266.0999999999999</v>
      </c>
      <c r="J114" s="29">
        <f t="shared" si="7"/>
        <v>19733.900000000001</v>
      </c>
    </row>
    <row r="115" spans="1:10" s="30" customFormat="1" x14ac:dyDescent="0.25">
      <c r="A115" s="26" t="s">
        <v>146</v>
      </c>
      <c r="B115" s="26" t="s">
        <v>5</v>
      </c>
      <c r="C115" s="26" t="s">
        <v>215</v>
      </c>
      <c r="D115" s="29">
        <v>15000</v>
      </c>
      <c r="E115" s="29">
        <v>430.5</v>
      </c>
      <c r="F115" s="29">
        <v>0</v>
      </c>
      <c r="G115" s="29">
        <v>456</v>
      </c>
      <c r="H115" s="29">
        <v>25</v>
      </c>
      <c r="I115" s="29">
        <f t="shared" si="6"/>
        <v>911.5</v>
      </c>
      <c r="J115" s="29">
        <f t="shared" si="7"/>
        <v>14088.5</v>
      </c>
    </row>
    <row r="116" spans="1:10" s="30" customFormat="1" x14ac:dyDescent="0.25">
      <c r="A116" s="26" t="s">
        <v>147</v>
      </c>
      <c r="B116" s="26" t="s">
        <v>284</v>
      </c>
      <c r="C116" s="26" t="s">
        <v>215</v>
      </c>
      <c r="D116" s="29">
        <v>3333.33</v>
      </c>
      <c r="E116" s="29">
        <v>95.67</v>
      </c>
      <c r="F116" s="29">
        <v>0</v>
      </c>
      <c r="G116" s="29">
        <v>101.33</v>
      </c>
      <c r="H116" s="29">
        <v>25</v>
      </c>
      <c r="I116" s="29">
        <f t="shared" si="6"/>
        <v>222</v>
      </c>
      <c r="J116" s="29">
        <f t="shared" si="7"/>
        <v>3111.33</v>
      </c>
    </row>
    <row r="117" spans="1:10" s="30" customFormat="1" x14ac:dyDescent="0.25">
      <c r="A117" s="26" t="s">
        <v>148</v>
      </c>
      <c r="B117" s="26" t="s">
        <v>5</v>
      </c>
      <c r="C117" s="26" t="s">
        <v>215</v>
      </c>
      <c r="D117" s="29">
        <v>15000</v>
      </c>
      <c r="E117" s="29">
        <v>430.5</v>
      </c>
      <c r="F117" s="29">
        <v>0</v>
      </c>
      <c r="G117" s="29">
        <v>456</v>
      </c>
      <c r="H117" s="29">
        <v>25</v>
      </c>
      <c r="I117" s="29">
        <f t="shared" si="6"/>
        <v>911.5</v>
      </c>
      <c r="J117" s="29">
        <f t="shared" si="7"/>
        <v>14088.5</v>
      </c>
    </row>
    <row r="118" spans="1:10" s="30" customFormat="1" x14ac:dyDescent="0.25">
      <c r="A118" s="26" t="s">
        <v>149</v>
      </c>
      <c r="B118" s="26" t="s">
        <v>28</v>
      </c>
      <c r="C118" s="26" t="s">
        <v>215</v>
      </c>
      <c r="D118" s="29">
        <v>35000</v>
      </c>
      <c r="E118" s="29">
        <v>1004.5</v>
      </c>
      <c r="F118" s="29">
        <v>0</v>
      </c>
      <c r="G118" s="29">
        <v>1064</v>
      </c>
      <c r="H118" s="29">
        <v>25</v>
      </c>
      <c r="I118" s="29">
        <f t="shared" si="6"/>
        <v>2093.5</v>
      </c>
      <c r="J118" s="29">
        <f t="shared" si="7"/>
        <v>32906.5</v>
      </c>
    </row>
    <row r="119" spans="1:10" s="30" customFormat="1" x14ac:dyDescent="0.25">
      <c r="A119" s="26" t="s">
        <v>150</v>
      </c>
      <c r="B119" s="26" t="s">
        <v>13</v>
      </c>
      <c r="C119" s="26" t="s">
        <v>215</v>
      </c>
      <c r="D119" s="29">
        <v>30000</v>
      </c>
      <c r="E119" s="29">
        <v>861</v>
      </c>
      <c r="F119" s="29">
        <v>0</v>
      </c>
      <c r="G119" s="29">
        <v>912</v>
      </c>
      <c r="H119" s="29">
        <v>25</v>
      </c>
      <c r="I119" s="29">
        <f t="shared" si="6"/>
        <v>1798</v>
      </c>
      <c r="J119" s="29">
        <f t="shared" si="7"/>
        <v>28202</v>
      </c>
    </row>
    <row r="120" spans="1:10" s="30" customFormat="1" x14ac:dyDescent="0.25">
      <c r="A120" s="26" t="s">
        <v>151</v>
      </c>
      <c r="B120" s="26" t="s">
        <v>107</v>
      </c>
      <c r="C120" s="26" t="s">
        <v>215</v>
      </c>
      <c r="D120" s="29">
        <v>25000</v>
      </c>
      <c r="E120" s="29">
        <v>717.5</v>
      </c>
      <c r="F120" s="29">
        <v>0</v>
      </c>
      <c r="G120" s="29">
        <v>760</v>
      </c>
      <c r="H120" s="29">
        <v>25</v>
      </c>
      <c r="I120" s="29">
        <f t="shared" si="6"/>
        <v>1502.5</v>
      </c>
      <c r="J120" s="29">
        <f t="shared" si="7"/>
        <v>23497.5</v>
      </c>
    </row>
    <row r="121" spans="1:10" s="30" customFormat="1" x14ac:dyDescent="0.25">
      <c r="A121" s="26" t="s">
        <v>152</v>
      </c>
      <c r="B121" s="26" t="s">
        <v>5</v>
      </c>
      <c r="C121" s="26" t="s">
        <v>215</v>
      </c>
      <c r="D121" s="29">
        <v>15000</v>
      </c>
      <c r="E121" s="29">
        <v>430.5</v>
      </c>
      <c r="F121" s="29">
        <v>0</v>
      </c>
      <c r="G121" s="29">
        <v>456</v>
      </c>
      <c r="H121" s="29">
        <v>25</v>
      </c>
      <c r="I121" s="29">
        <f t="shared" si="6"/>
        <v>911.5</v>
      </c>
      <c r="J121" s="29">
        <f t="shared" si="7"/>
        <v>14088.5</v>
      </c>
    </row>
    <row r="122" spans="1:10" s="30" customFormat="1" x14ac:dyDescent="0.25">
      <c r="A122" s="26" t="s">
        <v>153</v>
      </c>
      <c r="B122" s="26" t="s">
        <v>154</v>
      </c>
      <c r="C122" s="26" t="s">
        <v>215</v>
      </c>
      <c r="D122" s="29">
        <v>125000</v>
      </c>
      <c r="E122" s="29">
        <v>3587.5</v>
      </c>
      <c r="F122" s="29">
        <v>18377.349999999999</v>
      </c>
      <c r="G122" s="29">
        <v>2995.92</v>
      </c>
      <c r="H122" s="29">
        <v>25</v>
      </c>
      <c r="I122" s="29">
        <f t="shared" si="6"/>
        <v>24985.769999999997</v>
      </c>
      <c r="J122" s="29">
        <f t="shared" si="7"/>
        <v>100014.23000000001</v>
      </c>
    </row>
    <row r="123" spans="1:10" s="30" customFormat="1" x14ac:dyDescent="0.25">
      <c r="A123" s="26" t="s">
        <v>155</v>
      </c>
      <c r="B123" s="26" t="s">
        <v>70</v>
      </c>
      <c r="C123" s="26" t="s">
        <v>215</v>
      </c>
      <c r="D123" s="29">
        <v>35000</v>
      </c>
      <c r="E123" s="29">
        <v>1004.5</v>
      </c>
      <c r="F123" s="29">
        <v>0</v>
      </c>
      <c r="G123" s="29">
        <v>1064</v>
      </c>
      <c r="H123" s="29">
        <v>25</v>
      </c>
      <c r="I123" s="29">
        <f t="shared" si="6"/>
        <v>2093.5</v>
      </c>
      <c r="J123" s="29">
        <f t="shared" si="7"/>
        <v>32906.5</v>
      </c>
    </row>
    <row r="124" spans="1:10" s="30" customFormat="1" x14ac:dyDescent="0.25">
      <c r="A124" s="26" t="s">
        <v>156</v>
      </c>
      <c r="B124" s="26" t="s">
        <v>6</v>
      </c>
      <c r="C124" s="26" t="s">
        <v>215</v>
      </c>
      <c r="D124" s="29">
        <v>11000</v>
      </c>
      <c r="E124" s="29">
        <v>315.7</v>
      </c>
      <c r="F124" s="29">
        <v>0</v>
      </c>
      <c r="G124" s="29">
        <v>334.4</v>
      </c>
      <c r="H124" s="29">
        <v>25</v>
      </c>
      <c r="I124" s="29">
        <f t="shared" si="6"/>
        <v>675.09999999999991</v>
      </c>
      <c r="J124" s="29">
        <f t="shared" si="7"/>
        <v>10324.9</v>
      </c>
    </row>
    <row r="125" spans="1:10" s="30" customFormat="1" x14ac:dyDescent="0.25">
      <c r="A125" s="26" t="s">
        <v>157</v>
      </c>
      <c r="B125" s="26" t="s">
        <v>6</v>
      </c>
      <c r="C125" s="26" t="s">
        <v>215</v>
      </c>
      <c r="D125" s="29">
        <v>7950</v>
      </c>
      <c r="E125" s="29">
        <v>228.17</v>
      </c>
      <c r="F125" s="29">
        <v>0</v>
      </c>
      <c r="G125" s="29">
        <v>241.68</v>
      </c>
      <c r="H125" s="29">
        <v>25</v>
      </c>
      <c r="I125" s="29">
        <f t="shared" si="6"/>
        <v>494.85</v>
      </c>
      <c r="J125" s="29">
        <f t="shared" si="7"/>
        <v>7455.15</v>
      </c>
    </row>
    <row r="126" spans="1:10" s="30" customFormat="1" x14ac:dyDescent="0.25">
      <c r="A126" s="26" t="s">
        <v>158</v>
      </c>
      <c r="B126" s="26" t="s">
        <v>7</v>
      </c>
      <c r="C126" s="26" t="s">
        <v>215</v>
      </c>
      <c r="D126" s="29">
        <v>11000</v>
      </c>
      <c r="E126" s="29">
        <v>315.7</v>
      </c>
      <c r="F126" s="29">
        <v>0</v>
      </c>
      <c r="G126" s="29">
        <v>334.4</v>
      </c>
      <c r="H126" s="29">
        <v>25</v>
      </c>
      <c r="I126" s="29">
        <f t="shared" si="6"/>
        <v>675.09999999999991</v>
      </c>
      <c r="J126" s="29">
        <f t="shared" si="7"/>
        <v>10324.9</v>
      </c>
    </row>
    <row r="127" spans="1:10" s="30" customFormat="1" x14ac:dyDescent="0.25">
      <c r="A127" s="26" t="s">
        <v>159</v>
      </c>
      <c r="B127" s="26" t="s">
        <v>160</v>
      </c>
      <c r="C127" s="26" t="s">
        <v>215</v>
      </c>
      <c r="D127" s="29">
        <v>27000</v>
      </c>
      <c r="E127" s="29">
        <v>774.9</v>
      </c>
      <c r="F127" s="29">
        <v>0</v>
      </c>
      <c r="G127" s="29">
        <v>820.8</v>
      </c>
      <c r="H127" s="29">
        <v>25</v>
      </c>
      <c r="I127" s="29">
        <f t="shared" si="6"/>
        <v>1620.6999999999998</v>
      </c>
      <c r="J127" s="29">
        <f t="shared" si="7"/>
        <v>25379.3</v>
      </c>
    </row>
    <row r="128" spans="1:10" s="30" customFormat="1" x14ac:dyDescent="0.25">
      <c r="A128" s="26" t="s">
        <v>161</v>
      </c>
      <c r="B128" s="26" t="s">
        <v>37</v>
      </c>
      <c r="C128" s="26" t="s">
        <v>215</v>
      </c>
      <c r="D128" s="29">
        <v>26000</v>
      </c>
      <c r="E128" s="29">
        <v>746.2</v>
      </c>
      <c r="F128" s="29">
        <v>0</v>
      </c>
      <c r="G128" s="29">
        <v>790.4</v>
      </c>
      <c r="H128" s="29">
        <v>25</v>
      </c>
      <c r="I128" s="29">
        <f t="shared" si="6"/>
        <v>1561.6</v>
      </c>
      <c r="J128" s="29">
        <f t="shared" si="7"/>
        <v>24438.400000000001</v>
      </c>
    </row>
    <row r="129" spans="1:10" s="30" customFormat="1" x14ac:dyDescent="0.25">
      <c r="A129" s="26" t="s">
        <v>162</v>
      </c>
      <c r="B129" s="26" t="s">
        <v>5</v>
      </c>
      <c r="C129" s="26" t="s">
        <v>215</v>
      </c>
      <c r="D129" s="29">
        <v>15000</v>
      </c>
      <c r="E129" s="29">
        <v>430.5</v>
      </c>
      <c r="F129" s="29">
        <v>0</v>
      </c>
      <c r="G129" s="29">
        <v>456</v>
      </c>
      <c r="H129" s="29">
        <v>25</v>
      </c>
      <c r="I129" s="29">
        <f t="shared" si="6"/>
        <v>911.5</v>
      </c>
      <c r="J129" s="29">
        <f t="shared" si="7"/>
        <v>14088.5</v>
      </c>
    </row>
    <row r="130" spans="1:10" s="30" customFormat="1" x14ac:dyDescent="0.25">
      <c r="A130" s="26" t="s">
        <v>163</v>
      </c>
      <c r="B130" s="26" t="s">
        <v>5</v>
      </c>
      <c r="C130" s="26" t="s">
        <v>215</v>
      </c>
      <c r="D130" s="29">
        <v>15000</v>
      </c>
      <c r="E130" s="29">
        <v>430.5</v>
      </c>
      <c r="F130" s="29">
        <v>0</v>
      </c>
      <c r="G130" s="29">
        <v>456</v>
      </c>
      <c r="H130" s="29">
        <v>25</v>
      </c>
      <c r="I130" s="29">
        <f t="shared" si="6"/>
        <v>911.5</v>
      </c>
      <c r="J130" s="29">
        <f t="shared" si="7"/>
        <v>14088.5</v>
      </c>
    </row>
    <row r="131" spans="1:10" s="30" customFormat="1" x14ac:dyDescent="0.25">
      <c r="A131" s="26" t="s">
        <v>164</v>
      </c>
      <c r="B131" s="26" t="s">
        <v>109</v>
      </c>
      <c r="C131" s="26" t="s">
        <v>215</v>
      </c>
      <c r="D131" s="29">
        <v>30000</v>
      </c>
      <c r="E131" s="29">
        <v>861</v>
      </c>
      <c r="F131" s="29">
        <v>0</v>
      </c>
      <c r="G131" s="29">
        <v>912</v>
      </c>
      <c r="H131" s="29">
        <v>25</v>
      </c>
      <c r="I131" s="29">
        <f t="shared" si="6"/>
        <v>1798</v>
      </c>
      <c r="J131" s="29">
        <f t="shared" si="7"/>
        <v>28202</v>
      </c>
    </row>
    <row r="132" spans="1:10" s="30" customFormat="1" x14ac:dyDescent="0.25">
      <c r="A132" s="26" t="s">
        <v>165</v>
      </c>
      <c r="B132" s="26" t="s">
        <v>121</v>
      </c>
      <c r="C132" s="26" t="s">
        <v>215</v>
      </c>
      <c r="D132" s="29">
        <v>21000</v>
      </c>
      <c r="E132" s="29">
        <v>602.70000000000005</v>
      </c>
      <c r="F132" s="29">
        <v>0</v>
      </c>
      <c r="G132" s="29">
        <v>638.4</v>
      </c>
      <c r="H132" s="29">
        <v>25</v>
      </c>
      <c r="I132" s="29">
        <f t="shared" si="6"/>
        <v>1266.0999999999999</v>
      </c>
      <c r="J132" s="29">
        <f t="shared" si="7"/>
        <v>19733.900000000001</v>
      </c>
    </row>
    <row r="133" spans="1:10" s="30" customFormat="1" x14ac:dyDescent="0.25">
      <c r="A133" s="26" t="s">
        <v>166</v>
      </c>
      <c r="B133" s="26" t="s">
        <v>5</v>
      </c>
      <c r="C133" s="26" t="s">
        <v>215</v>
      </c>
      <c r="D133" s="29">
        <v>15000</v>
      </c>
      <c r="E133" s="29">
        <v>430.5</v>
      </c>
      <c r="F133" s="29">
        <v>0</v>
      </c>
      <c r="G133" s="29">
        <v>456</v>
      </c>
      <c r="H133" s="29">
        <v>25</v>
      </c>
      <c r="I133" s="29">
        <f t="shared" si="6"/>
        <v>911.5</v>
      </c>
      <c r="J133" s="29">
        <f t="shared" si="7"/>
        <v>14088.5</v>
      </c>
    </row>
    <row r="134" spans="1:10" s="30" customFormat="1" x14ac:dyDescent="0.25">
      <c r="A134" s="26" t="s">
        <v>167</v>
      </c>
      <c r="B134" s="26" t="s">
        <v>5</v>
      </c>
      <c r="C134" s="26" t="s">
        <v>215</v>
      </c>
      <c r="D134" s="29">
        <v>15000</v>
      </c>
      <c r="E134" s="29">
        <v>430.5</v>
      </c>
      <c r="F134" s="29">
        <v>0</v>
      </c>
      <c r="G134" s="29">
        <v>456</v>
      </c>
      <c r="H134" s="29">
        <v>25</v>
      </c>
      <c r="I134" s="29">
        <f t="shared" si="6"/>
        <v>911.5</v>
      </c>
      <c r="J134" s="29">
        <f t="shared" si="7"/>
        <v>14088.5</v>
      </c>
    </row>
    <row r="135" spans="1:10" s="30" customFormat="1" x14ac:dyDescent="0.25">
      <c r="A135" s="26" t="s">
        <v>168</v>
      </c>
      <c r="B135" s="26" t="s">
        <v>5</v>
      </c>
      <c r="C135" s="26" t="s">
        <v>215</v>
      </c>
      <c r="D135" s="29">
        <v>15000</v>
      </c>
      <c r="E135" s="29">
        <v>430.5</v>
      </c>
      <c r="F135" s="29">
        <v>0</v>
      </c>
      <c r="G135" s="29">
        <v>456</v>
      </c>
      <c r="H135" s="29">
        <v>25</v>
      </c>
      <c r="I135" s="29">
        <f t="shared" si="6"/>
        <v>911.5</v>
      </c>
      <c r="J135" s="29">
        <f t="shared" si="7"/>
        <v>14088.5</v>
      </c>
    </row>
    <row r="136" spans="1:10" s="30" customFormat="1" x14ac:dyDescent="0.25">
      <c r="A136" s="26" t="s">
        <v>169</v>
      </c>
      <c r="B136" s="26" t="s">
        <v>5</v>
      </c>
      <c r="C136" s="26" t="s">
        <v>215</v>
      </c>
      <c r="D136" s="29">
        <v>15000</v>
      </c>
      <c r="E136" s="29">
        <v>430.5</v>
      </c>
      <c r="F136" s="29">
        <v>0</v>
      </c>
      <c r="G136" s="29">
        <v>456</v>
      </c>
      <c r="H136" s="29">
        <v>25</v>
      </c>
      <c r="I136" s="29">
        <f t="shared" si="6"/>
        <v>911.5</v>
      </c>
      <c r="J136" s="29">
        <f t="shared" si="7"/>
        <v>14088.5</v>
      </c>
    </row>
    <row r="137" spans="1:10" s="30" customFormat="1" x14ac:dyDescent="0.25">
      <c r="A137" s="26" t="s">
        <v>170</v>
      </c>
      <c r="B137" s="26" t="s">
        <v>65</v>
      </c>
      <c r="C137" s="26" t="s">
        <v>215</v>
      </c>
      <c r="D137" s="29">
        <v>30000</v>
      </c>
      <c r="E137" s="29">
        <v>861</v>
      </c>
      <c r="F137" s="29">
        <v>0</v>
      </c>
      <c r="G137" s="29">
        <v>912</v>
      </c>
      <c r="H137" s="29">
        <v>25</v>
      </c>
      <c r="I137" s="29">
        <f t="shared" si="6"/>
        <v>1798</v>
      </c>
      <c r="J137" s="29">
        <f t="shared" si="7"/>
        <v>28202</v>
      </c>
    </row>
    <row r="138" spans="1:10" s="30" customFormat="1" x14ac:dyDescent="0.25">
      <c r="A138" s="26" t="s">
        <v>171</v>
      </c>
      <c r="B138" s="26" t="s">
        <v>65</v>
      </c>
      <c r="C138" s="26" t="s">
        <v>215</v>
      </c>
      <c r="D138" s="29">
        <v>30000</v>
      </c>
      <c r="E138" s="29">
        <v>861</v>
      </c>
      <c r="F138" s="29">
        <v>0</v>
      </c>
      <c r="G138" s="29">
        <v>912</v>
      </c>
      <c r="H138" s="29">
        <v>25</v>
      </c>
      <c r="I138" s="29">
        <f t="shared" si="6"/>
        <v>1798</v>
      </c>
      <c r="J138" s="29">
        <f t="shared" si="7"/>
        <v>28202</v>
      </c>
    </row>
    <row r="139" spans="1:10" s="30" customFormat="1" x14ac:dyDescent="0.25">
      <c r="A139" s="26" t="s">
        <v>172</v>
      </c>
      <c r="B139" s="58" t="s">
        <v>343</v>
      </c>
      <c r="C139" s="26" t="s">
        <v>215</v>
      </c>
      <c r="D139" s="29">
        <v>60000</v>
      </c>
      <c r="E139" s="29">
        <v>1722</v>
      </c>
      <c r="F139" s="29">
        <v>3616.78</v>
      </c>
      <c r="G139" s="29">
        <v>1824</v>
      </c>
      <c r="H139" s="29">
        <v>25</v>
      </c>
      <c r="I139" s="29">
        <f t="shared" si="6"/>
        <v>7187.7800000000007</v>
      </c>
      <c r="J139" s="29">
        <f t="shared" si="7"/>
        <v>52812.22</v>
      </c>
    </row>
    <row r="140" spans="1:10" s="30" customFormat="1" x14ac:dyDescent="0.25">
      <c r="A140" s="26" t="s">
        <v>173</v>
      </c>
      <c r="B140" s="26" t="s">
        <v>63</v>
      </c>
      <c r="C140" s="26" t="s">
        <v>215</v>
      </c>
      <c r="D140" s="29">
        <v>21000</v>
      </c>
      <c r="E140" s="29">
        <v>602.70000000000005</v>
      </c>
      <c r="F140" s="29">
        <v>0</v>
      </c>
      <c r="G140" s="29">
        <v>638.4</v>
      </c>
      <c r="H140" s="29">
        <v>25</v>
      </c>
      <c r="I140" s="29">
        <f t="shared" si="6"/>
        <v>1266.0999999999999</v>
      </c>
      <c r="J140" s="29">
        <f t="shared" si="7"/>
        <v>19733.900000000001</v>
      </c>
    </row>
    <row r="141" spans="1:10" s="30" customFormat="1" x14ac:dyDescent="0.25">
      <c r="A141" s="26" t="s">
        <v>174</v>
      </c>
      <c r="B141" s="26" t="s">
        <v>7</v>
      </c>
      <c r="C141" s="26" t="s">
        <v>215</v>
      </c>
      <c r="D141" s="29">
        <v>12500</v>
      </c>
      <c r="E141" s="29">
        <v>358.75</v>
      </c>
      <c r="F141" s="29">
        <v>0</v>
      </c>
      <c r="G141" s="29">
        <v>380</v>
      </c>
      <c r="H141" s="29">
        <v>25</v>
      </c>
      <c r="I141" s="29">
        <f t="shared" ref="I141:I196" si="8">E141+F141+G141+H141</f>
        <v>763.75</v>
      </c>
      <c r="J141" s="29">
        <f t="shared" ref="J141:J196" si="9">D141-I141</f>
        <v>11736.25</v>
      </c>
    </row>
    <row r="142" spans="1:10" s="30" customFormat="1" x14ac:dyDescent="0.25">
      <c r="A142" s="26" t="s">
        <v>175</v>
      </c>
      <c r="B142" s="26" t="s">
        <v>7</v>
      </c>
      <c r="C142" s="26" t="s">
        <v>215</v>
      </c>
      <c r="D142" s="29">
        <v>12500</v>
      </c>
      <c r="E142" s="29">
        <v>358.75</v>
      </c>
      <c r="F142" s="29">
        <v>0</v>
      </c>
      <c r="G142" s="29">
        <v>380</v>
      </c>
      <c r="H142" s="29">
        <v>25</v>
      </c>
      <c r="I142" s="29">
        <f t="shared" si="8"/>
        <v>763.75</v>
      </c>
      <c r="J142" s="29">
        <f t="shared" si="9"/>
        <v>11736.25</v>
      </c>
    </row>
    <row r="143" spans="1:10" s="30" customFormat="1" x14ac:dyDescent="0.25">
      <c r="A143" s="26" t="s">
        <v>176</v>
      </c>
      <c r="B143" s="26" t="s">
        <v>105</v>
      </c>
      <c r="C143" s="26" t="s">
        <v>215</v>
      </c>
      <c r="D143" s="29">
        <v>25000</v>
      </c>
      <c r="E143" s="29">
        <v>717.5</v>
      </c>
      <c r="F143" s="29">
        <v>0</v>
      </c>
      <c r="G143" s="29">
        <v>760</v>
      </c>
      <c r="H143" s="29">
        <v>25</v>
      </c>
      <c r="I143" s="29">
        <f t="shared" si="8"/>
        <v>1502.5</v>
      </c>
      <c r="J143" s="29">
        <f t="shared" si="9"/>
        <v>23497.5</v>
      </c>
    </row>
    <row r="144" spans="1:10" s="30" customFormat="1" x14ac:dyDescent="0.25">
      <c r="A144" s="26" t="s">
        <v>177</v>
      </c>
      <c r="B144" s="26" t="s">
        <v>178</v>
      </c>
      <c r="C144" s="26" t="s">
        <v>215</v>
      </c>
      <c r="D144" s="29">
        <v>40000</v>
      </c>
      <c r="E144" s="29">
        <v>1148</v>
      </c>
      <c r="F144" s="29">
        <v>529.39</v>
      </c>
      <c r="G144" s="29">
        <v>1216</v>
      </c>
      <c r="H144" s="29">
        <v>25</v>
      </c>
      <c r="I144" s="29">
        <f t="shared" si="8"/>
        <v>2918.39</v>
      </c>
      <c r="J144" s="29">
        <f t="shared" si="9"/>
        <v>37081.61</v>
      </c>
    </row>
    <row r="145" spans="1:10" s="30" customFormat="1" x14ac:dyDescent="0.25">
      <c r="A145" s="26" t="s">
        <v>179</v>
      </c>
      <c r="B145" s="26" t="s">
        <v>180</v>
      </c>
      <c r="C145" s="26" t="s">
        <v>215</v>
      </c>
      <c r="D145" s="29">
        <v>40000</v>
      </c>
      <c r="E145" s="29">
        <v>1148</v>
      </c>
      <c r="F145" s="29">
        <v>529.39</v>
      </c>
      <c r="G145" s="29">
        <v>1216</v>
      </c>
      <c r="H145" s="29">
        <v>25</v>
      </c>
      <c r="I145" s="29">
        <f t="shared" si="8"/>
        <v>2918.39</v>
      </c>
      <c r="J145" s="29">
        <f t="shared" si="9"/>
        <v>37081.61</v>
      </c>
    </row>
    <row r="146" spans="1:10" s="30" customFormat="1" x14ac:dyDescent="0.25">
      <c r="A146" s="26" t="s">
        <v>181</v>
      </c>
      <c r="B146" s="26" t="s">
        <v>182</v>
      </c>
      <c r="C146" s="26" t="s">
        <v>215</v>
      </c>
      <c r="D146" s="29">
        <v>175000</v>
      </c>
      <c r="E146" s="29">
        <v>5022.5</v>
      </c>
      <c r="F146" s="29">
        <v>30518.6</v>
      </c>
      <c r="G146" s="29">
        <v>2995.92</v>
      </c>
      <c r="H146" s="29">
        <v>25</v>
      </c>
      <c r="I146" s="29">
        <f t="shared" si="8"/>
        <v>38562.019999999997</v>
      </c>
      <c r="J146" s="29">
        <f t="shared" si="9"/>
        <v>136437.98000000001</v>
      </c>
    </row>
    <row r="147" spans="1:10" s="30" customFormat="1" x14ac:dyDescent="0.25">
      <c r="A147" s="26" t="s">
        <v>217</v>
      </c>
      <c r="B147" s="26" t="s">
        <v>5</v>
      </c>
      <c r="C147" s="26" t="s">
        <v>215</v>
      </c>
      <c r="D147" s="29">
        <v>15000</v>
      </c>
      <c r="E147" s="29">
        <v>430.5</v>
      </c>
      <c r="F147" s="29">
        <v>0</v>
      </c>
      <c r="G147" s="29">
        <v>456</v>
      </c>
      <c r="H147" s="29">
        <v>25</v>
      </c>
      <c r="I147" s="29">
        <f t="shared" si="8"/>
        <v>911.5</v>
      </c>
      <c r="J147" s="29">
        <f t="shared" si="9"/>
        <v>14088.5</v>
      </c>
    </row>
    <row r="148" spans="1:10" s="30" customFormat="1" x14ac:dyDescent="0.25">
      <c r="A148" s="26" t="s">
        <v>219</v>
      </c>
      <c r="B148" s="26" t="s">
        <v>109</v>
      </c>
      <c r="C148" s="26" t="s">
        <v>215</v>
      </c>
      <c r="D148" s="29">
        <v>30000</v>
      </c>
      <c r="E148" s="29">
        <v>861</v>
      </c>
      <c r="F148" s="29">
        <v>0</v>
      </c>
      <c r="G148" s="29">
        <v>912</v>
      </c>
      <c r="H148" s="29">
        <v>25</v>
      </c>
      <c r="I148" s="29">
        <f t="shared" si="8"/>
        <v>1798</v>
      </c>
      <c r="J148" s="29">
        <f t="shared" si="9"/>
        <v>28202</v>
      </c>
    </row>
    <row r="149" spans="1:10" s="30" customFormat="1" x14ac:dyDescent="0.25">
      <c r="A149" s="26" t="s">
        <v>220</v>
      </c>
      <c r="B149" s="26" t="s">
        <v>5</v>
      </c>
      <c r="C149" s="26" t="s">
        <v>215</v>
      </c>
      <c r="D149" s="31">
        <v>15000</v>
      </c>
      <c r="E149" s="31">
        <v>430.5</v>
      </c>
      <c r="F149" s="31">
        <v>0</v>
      </c>
      <c r="G149" s="31">
        <v>456</v>
      </c>
      <c r="H149" s="31">
        <v>25</v>
      </c>
      <c r="I149" s="31">
        <f t="shared" si="8"/>
        <v>911.5</v>
      </c>
      <c r="J149" s="31">
        <f t="shared" si="9"/>
        <v>14088.5</v>
      </c>
    </row>
    <row r="150" spans="1:10" s="30" customFormat="1" x14ac:dyDescent="0.25">
      <c r="A150" s="26" t="s">
        <v>221</v>
      </c>
      <c r="B150" s="26" t="s">
        <v>222</v>
      </c>
      <c r="C150" s="26" t="s">
        <v>215</v>
      </c>
      <c r="D150" s="31">
        <v>125000</v>
      </c>
      <c r="E150" s="31">
        <v>3587.5</v>
      </c>
      <c r="F150" s="31">
        <v>18377.349999999999</v>
      </c>
      <c r="G150" s="31">
        <v>2995.92</v>
      </c>
      <c r="H150" s="31">
        <v>25</v>
      </c>
      <c r="I150" s="31">
        <f t="shared" si="8"/>
        <v>24985.769999999997</v>
      </c>
      <c r="J150" s="31">
        <f t="shared" si="9"/>
        <v>100014.23000000001</v>
      </c>
    </row>
    <row r="151" spans="1:10" s="30" customFormat="1" x14ac:dyDescent="0.25">
      <c r="A151" s="26" t="s">
        <v>223</v>
      </c>
      <c r="B151" s="26" t="s">
        <v>283</v>
      </c>
      <c r="C151" s="26" t="s">
        <v>215</v>
      </c>
      <c r="D151" s="31">
        <v>60000</v>
      </c>
      <c r="E151" s="31">
        <v>1722</v>
      </c>
      <c r="F151" s="31">
        <v>3616.78</v>
      </c>
      <c r="G151" s="31">
        <v>1824</v>
      </c>
      <c r="H151" s="31">
        <v>25</v>
      </c>
      <c r="I151" s="31">
        <f t="shared" si="8"/>
        <v>7187.7800000000007</v>
      </c>
      <c r="J151" s="31">
        <f t="shared" si="9"/>
        <v>52812.22</v>
      </c>
    </row>
    <row r="152" spans="1:10" s="30" customFormat="1" x14ac:dyDescent="0.25">
      <c r="A152" s="26" t="s">
        <v>224</v>
      </c>
      <c r="B152" s="26" t="s">
        <v>289</v>
      </c>
      <c r="C152" s="26" t="s">
        <v>215</v>
      </c>
      <c r="D152" s="31">
        <v>30000</v>
      </c>
      <c r="E152" s="31">
        <v>861</v>
      </c>
      <c r="F152" s="31">
        <v>0</v>
      </c>
      <c r="G152" s="31">
        <v>912</v>
      </c>
      <c r="H152" s="31">
        <v>25</v>
      </c>
      <c r="I152" s="31">
        <f t="shared" si="8"/>
        <v>1798</v>
      </c>
      <c r="J152" s="31">
        <f t="shared" si="9"/>
        <v>28202</v>
      </c>
    </row>
    <row r="153" spans="1:10" s="30" customFormat="1" x14ac:dyDescent="0.25">
      <c r="A153" s="26" t="s">
        <v>228</v>
      </c>
      <c r="B153" s="32" t="s">
        <v>5</v>
      </c>
      <c r="C153" s="26" t="s">
        <v>215</v>
      </c>
      <c r="D153" s="31">
        <v>15000</v>
      </c>
      <c r="E153" s="31">
        <v>430.5</v>
      </c>
      <c r="F153" s="31">
        <v>0</v>
      </c>
      <c r="G153" s="31">
        <v>456</v>
      </c>
      <c r="H153" s="31">
        <v>25</v>
      </c>
      <c r="I153" s="31">
        <f t="shared" si="8"/>
        <v>911.5</v>
      </c>
      <c r="J153" s="31">
        <f t="shared" si="9"/>
        <v>14088.5</v>
      </c>
    </row>
    <row r="154" spans="1:10" s="30" customFormat="1" x14ac:dyDescent="0.25">
      <c r="A154" s="26" t="s">
        <v>229</v>
      </c>
      <c r="B154" s="32" t="s">
        <v>251</v>
      </c>
      <c r="C154" s="26" t="s">
        <v>215</v>
      </c>
      <c r="D154" s="31">
        <v>20000</v>
      </c>
      <c r="E154" s="31">
        <v>574</v>
      </c>
      <c r="F154" s="31">
        <v>0</v>
      </c>
      <c r="G154" s="31">
        <v>608</v>
      </c>
      <c r="H154" s="31">
        <v>25</v>
      </c>
      <c r="I154" s="31">
        <f t="shared" si="8"/>
        <v>1207</v>
      </c>
      <c r="J154" s="31">
        <f t="shared" si="9"/>
        <v>18793</v>
      </c>
    </row>
    <row r="155" spans="1:10" s="30" customFormat="1" x14ac:dyDescent="0.25">
      <c r="A155" s="26" t="s">
        <v>230</v>
      </c>
      <c r="B155" s="26" t="s">
        <v>231</v>
      </c>
      <c r="C155" s="26" t="s">
        <v>215</v>
      </c>
      <c r="D155" s="31">
        <v>125000</v>
      </c>
      <c r="E155" s="31">
        <v>3587.5</v>
      </c>
      <c r="F155" s="31">
        <v>18377.349999999999</v>
      </c>
      <c r="G155" s="31">
        <v>2995.92</v>
      </c>
      <c r="H155" s="31">
        <v>25</v>
      </c>
      <c r="I155" s="31">
        <f t="shared" si="8"/>
        <v>24985.769999999997</v>
      </c>
      <c r="J155" s="31">
        <f t="shared" si="9"/>
        <v>100014.23000000001</v>
      </c>
    </row>
    <row r="156" spans="1:10" s="30" customFormat="1" x14ac:dyDescent="0.25">
      <c r="A156" s="26" t="s">
        <v>232</v>
      </c>
      <c r="B156" s="26" t="s">
        <v>27</v>
      </c>
      <c r="C156" s="26" t="s">
        <v>215</v>
      </c>
      <c r="D156" s="31">
        <v>27000</v>
      </c>
      <c r="E156" s="31">
        <v>774.9</v>
      </c>
      <c r="F156" s="31">
        <v>0</v>
      </c>
      <c r="G156" s="31">
        <v>820.8</v>
      </c>
      <c r="H156" s="31">
        <v>25</v>
      </c>
      <c r="I156" s="31">
        <f t="shared" si="8"/>
        <v>1620.6999999999998</v>
      </c>
      <c r="J156" s="31">
        <f t="shared" si="9"/>
        <v>25379.3</v>
      </c>
    </row>
    <row r="157" spans="1:10" s="30" customFormat="1" x14ac:dyDescent="0.25">
      <c r="A157" s="26" t="s">
        <v>234</v>
      </c>
      <c r="B157" s="58" t="s">
        <v>347</v>
      </c>
      <c r="C157" s="26" t="s">
        <v>215</v>
      </c>
      <c r="D157" s="31">
        <v>35000</v>
      </c>
      <c r="E157" s="31">
        <v>1004.5</v>
      </c>
      <c r="F157" s="31">
        <v>0</v>
      </c>
      <c r="G157" s="31">
        <v>1064</v>
      </c>
      <c r="H157" s="31">
        <v>25</v>
      </c>
      <c r="I157" s="31">
        <f t="shared" si="8"/>
        <v>2093.5</v>
      </c>
      <c r="J157" s="31">
        <f t="shared" si="9"/>
        <v>32906.5</v>
      </c>
    </row>
    <row r="158" spans="1:10" s="30" customFormat="1" x14ac:dyDescent="0.25">
      <c r="A158" s="26" t="s">
        <v>235</v>
      </c>
      <c r="B158" s="34" t="s">
        <v>7</v>
      </c>
      <c r="C158" s="26" t="s">
        <v>215</v>
      </c>
      <c r="D158" s="31">
        <v>12500</v>
      </c>
      <c r="E158" s="31">
        <v>358.75</v>
      </c>
      <c r="F158" s="31">
        <v>0</v>
      </c>
      <c r="G158" s="31">
        <v>380</v>
      </c>
      <c r="H158" s="31">
        <v>25</v>
      </c>
      <c r="I158" s="31">
        <f t="shared" si="8"/>
        <v>763.75</v>
      </c>
      <c r="J158" s="31">
        <f t="shared" si="9"/>
        <v>11736.25</v>
      </c>
    </row>
    <row r="159" spans="1:10" s="30" customFormat="1" x14ac:dyDescent="0.25">
      <c r="A159" s="26" t="s">
        <v>236</v>
      </c>
      <c r="B159" s="34" t="s">
        <v>5</v>
      </c>
      <c r="C159" s="26" t="s">
        <v>215</v>
      </c>
      <c r="D159" s="31">
        <v>15000</v>
      </c>
      <c r="E159" s="31">
        <v>430.5</v>
      </c>
      <c r="F159" s="31">
        <v>0</v>
      </c>
      <c r="G159" s="31">
        <v>456</v>
      </c>
      <c r="H159" s="31">
        <v>25</v>
      </c>
      <c r="I159" s="31">
        <f t="shared" si="8"/>
        <v>911.5</v>
      </c>
      <c r="J159" s="31">
        <f t="shared" si="9"/>
        <v>14088.5</v>
      </c>
    </row>
    <row r="160" spans="1:10" s="30" customFormat="1" x14ac:dyDescent="0.25">
      <c r="A160" s="26" t="s">
        <v>237</v>
      </c>
      <c r="B160" s="34" t="s">
        <v>241</v>
      </c>
      <c r="C160" s="26" t="s">
        <v>215</v>
      </c>
      <c r="D160" s="31">
        <v>16000</v>
      </c>
      <c r="E160" s="31">
        <v>459.2</v>
      </c>
      <c r="F160" s="31">
        <v>0</v>
      </c>
      <c r="G160" s="31">
        <v>486.4</v>
      </c>
      <c r="H160" s="31">
        <v>25</v>
      </c>
      <c r="I160" s="31">
        <f t="shared" si="8"/>
        <v>970.59999999999991</v>
      </c>
      <c r="J160" s="31">
        <f t="shared" si="9"/>
        <v>15029.4</v>
      </c>
    </row>
    <row r="161" spans="1:10" s="30" customFormat="1" x14ac:dyDescent="0.25">
      <c r="A161" s="26" t="s">
        <v>238</v>
      </c>
      <c r="B161" s="34" t="s">
        <v>242</v>
      </c>
      <c r="C161" s="26" t="s">
        <v>215</v>
      </c>
      <c r="D161" s="31">
        <v>15000</v>
      </c>
      <c r="E161" s="31">
        <v>430.5</v>
      </c>
      <c r="F161" s="31">
        <v>0</v>
      </c>
      <c r="G161" s="31">
        <v>456</v>
      </c>
      <c r="H161" s="31">
        <v>25</v>
      </c>
      <c r="I161" s="31">
        <f t="shared" si="8"/>
        <v>911.5</v>
      </c>
      <c r="J161" s="31">
        <f t="shared" si="9"/>
        <v>14088.5</v>
      </c>
    </row>
    <row r="162" spans="1:10" s="30" customFormat="1" x14ac:dyDescent="0.25">
      <c r="A162" s="26" t="s">
        <v>239</v>
      </c>
      <c r="B162" s="34" t="s">
        <v>243</v>
      </c>
      <c r="C162" s="26" t="s">
        <v>215</v>
      </c>
      <c r="D162" s="33">
        <v>95000</v>
      </c>
      <c r="E162" s="33">
        <v>2726.5</v>
      </c>
      <c r="F162" s="33">
        <v>11119.58</v>
      </c>
      <c r="G162" s="33">
        <v>2888</v>
      </c>
      <c r="H162" s="33">
        <v>25</v>
      </c>
      <c r="I162" s="33">
        <f t="shared" si="8"/>
        <v>16759.080000000002</v>
      </c>
      <c r="J162" s="33">
        <f t="shared" si="9"/>
        <v>78240.92</v>
      </c>
    </row>
    <row r="163" spans="1:10" s="30" customFormat="1" x14ac:dyDescent="0.25">
      <c r="A163" s="26" t="s">
        <v>240</v>
      </c>
      <c r="B163" s="34" t="s">
        <v>244</v>
      </c>
      <c r="C163" s="26" t="s">
        <v>215</v>
      </c>
      <c r="D163" s="29">
        <v>125000</v>
      </c>
      <c r="E163" s="29">
        <v>3587.5</v>
      </c>
      <c r="F163" s="29">
        <v>18377.349999999999</v>
      </c>
      <c r="G163" s="29">
        <v>2995.92</v>
      </c>
      <c r="H163" s="29">
        <v>25</v>
      </c>
      <c r="I163" s="29">
        <f t="shared" si="8"/>
        <v>24985.769999999997</v>
      </c>
      <c r="J163" s="29">
        <f t="shared" si="9"/>
        <v>100014.23000000001</v>
      </c>
    </row>
    <row r="164" spans="1:10" s="30" customFormat="1" x14ac:dyDescent="0.25">
      <c r="A164" s="26" t="s">
        <v>246</v>
      </c>
      <c r="B164" s="34" t="s">
        <v>5</v>
      </c>
      <c r="C164" s="26" t="s">
        <v>215</v>
      </c>
      <c r="D164" s="29">
        <v>15000</v>
      </c>
      <c r="E164" s="29">
        <v>430.5</v>
      </c>
      <c r="F164" s="29">
        <v>0</v>
      </c>
      <c r="G164" s="29">
        <v>456</v>
      </c>
      <c r="H164" s="29">
        <v>25</v>
      </c>
      <c r="I164" s="29">
        <f t="shared" si="8"/>
        <v>911.5</v>
      </c>
      <c r="J164" s="29">
        <f t="shared" si="9"/>
        <v>14088.5</v>
      </c>
    </row>
    <row r="165" spans="1:10" s="30" customFormat="1" x14ac:dyDescent="0.25">
      <c r="A165" s="26" t="s">
        <v>247</v>
      </c>
      <c r="B165" s="34" t="s">
        <v>5</v>
      </c>
      <c r="C165" s="26" t="s">
        <v>215</v>
      </c>
      <c r="D165" s="29">
        <v>15000</v>
      </c>
      <c r="E165" s="29">
        <v>430.5</v>
      </c>
      <c r="F165" s="29">
        <v>0</v>
      </c>
      <c r="G165" s="29">
        <v>456</v>
      </c>
      <c r="H165" s="29">
        <v>25</v>
      </c>
      <c r="I165" s="29">
        <f t="shared" si="8"/>
        <v>911.5</v>
      </c>
      <c r="J165" s="29">
        <f t="shared" si="9"/>
        <v>14088.5</v>
      </c>
    </row>
    <row r="166" spans="1:10" s="30" customFormat="1" x14ac:dyDescent="0.25">
      <c r="A166" s="26" t="s">
        <v>250</v>
      </c>
      <c r="B166" s="34" t="s">
        <v>251</v>
      </c>
      <c r="C166" s="26" t="s">
        <v>215</v>
      </c>
      <c r="D166" s="29">
        <v>25000</v>
      </c>
      <c r="E166" s="31">
        <v>717.5</v>
      </c>
      <c r="F166" s="31">
        <v>0</v>
      </c>
      <c r="G166" s="31">
        <v>760</v>
      </c>
      <c r="H166" s="31">
        <v>25</v>
      </c>
      <c r="I166" s="31">
        <f t="shared" si="8"/>
        <v>1502.5</v>
      </c>
      <c r="J166" s="31">
        <f t="shared" si="9"/>
        <v>23497.5</v>
      </c>
    </row>
    <row r="167" spans="1:10" s="30" customFormat="1" x14ac:dyDescent="0.25">
      <c r="A167" s="26" t="s">
        <v>252</v>
      </c>
      <c r="B167" s="34" t="s">
        <v>30</v>
      </c>
      <c r="C167" s="26" t="s">
        <v>215</v>
      </c>
      <c r="D167" s="29">
        <v>15000</v>
      </c>
      <c r="E167" s="31">
        <v>430.5</v>
      </c>
      <c r="F167" s="31">
        <v>0</v>
      </c>
      <c r="G167" s="31">
        <v>456</v>
      </c>
      <c r="H167" s="31">
        <v>25</v>
      </c>
      <c r="I167" s="31">
        <f t="shared" si="8"/>
        <v>911.5</v>
      </c>
      <c r="J167" s="31">
        <f t="shared" si="9"/>
        <v>14088.5</v>
      </c>
    </row>
    <row r="168" spans="1:10" s="45" customFormat="1" x14ac:dyDescent="0.25">
      <c r="A168" s="26" t="s">
        <v>256</v>
      </c>
      <c r="B168" s="34" t="s">
        <v>257</v>
      </c>
      <c r="C168" s="46" t="s">
        <v>215</v>
      </c>
      <c r="D168" s="47">
        <v>15000</v>
      </c>
      <c r="E168" s="29">
        <v>430.5</v>
      </c>
      <c r="F168" s="29">
        <v>0</v>
      </c>
      <c r="G168" s="29">
        <v>456</v>
      </c>
      <c r="H168" s="29">
        <v>25</v>
      </c>
      <c r="I168" s="31">
        <f t="shared" si="8"/>
        <v>911.5</v>
      </c>
      <c r="J168" s="31">
        <f t="shared" si="9"/>
        <v>14088.5</v>
      </c>
    </row>
    <row r="169" spans="1:10" s="45" customFormat="1" x14ac:dyDescent="0.25">
      <c r="A169" s="26" t="s">
        <v>268</v>
      </c>
      <c r="B169" s="49" t="s">
        <v>257</v>
      </c>
      <c r="C169" s="46" t="s">
        <v>215</v>
      </c>
      <c r="D169" s="50">
        <v>15000</v>
      </c>
      <c r="E169" s="31">
        <v>430.5</v>
      </c>
      <c r="F169" s="31">
        <v>0</v>
      </c>
      <c r="G169" s="31">
        <v>456</v>
      </c>
      <c r="H169" s="31">
        <v>25</v>
      </c>
      <c r="I169" s="31">
        <f t="shared" si="8"/>
        <v>911.5</v>
      </c>
      <c r="J169" s="31">
        <f t="shared" si="9"/>
        <v>14088.5</v>
      </c>
    </row>
    <row r="170" spans="1:10" s="45" customFormat="1" x14ac:dyDescent="0.25">
      <c r="A170" s="26" t="s">
        <v>277</v>
      </c>
      <c r="B170" s="46" t="s">
        <v>30</v>
      </c>
      <c r="C170" s="46" t="s">
        <v>215</v>
      </c>
      <c r="D170" s="47">
        <v>15000</v>
      </c>
      <c r="E170" s="29">
        <v>430.5</v>
      </c>
      <c r="F170" s="29">
        <v>0</v>
      </c>
      <c r="G170" s="29">
        <v>456</v>
      </c>
      <c r="H170" s="29">
        <v>25</v>
      </c>
      <c r="I170" s="31">
        <f t="shared" si="8"/>
        <v>911.5</v>
      </c>
      <c r="J170" s="31">
        <f t="shared" si="9"/>
        <v>14088.5</v>
      </c>
    </row>
    <row r="171" spans="1:10" s="45" customFormat="1" x14ac:dyDescent="0.25">
      <c r="A171" s="26" t="s">
        <v>278</v>
      </c>
      <c r="B171" s="46" t="s">
        <v>7</v>
      </c>
      <c r="C171" s="46" t="s">
        <v>215</v>
      </c>
      <c r="D171" s="47">
        <v>12500</v>
      </c>
      <c r="E171" s="29">
        <v>358.75</v>
      </c>
      <c r="F171" s="29">
        <v>0</v>
      </c>
      <c r="G171" s="29">
        <v>380</v>
      </c>
      <c r="H171" s="29">
        <v>25</v>
      </c>
      <c r="I171" s="31">
        <f t="shared" si="8"/>
        <v>763.75</v>
      </c>
      <c r="J171" s="31">
        <f t="shared" si="9"/>
        <v>11736.25</v>
      </c>
    </row>
    <row r="172" spans="1:10" s="45" customFormat="1" x14ac:dyDescent="0.25">
      <c r="A172" s="26" t="s">
        <v>279</v>
      </c>
      <c r="B172" s="46" t="s">
        <v>280</v>
      </c>
      <c r="C172" s="46" t="s">
        <v>215</v>
      </c>
      <c r="D172" s="47">
        <v>45000</v>
      </c>
      <c r="E172" s="29">
        <v>1291.5</v>
      </c>
      <c r="F172" s="29">
        <v>1235.06</v>
      </c>
      <c r="G172" s="29">
        <v>1368</v>
      </c>
      <c r="H172" s="29">
        <v>25</v>
      </c>
      <c r="I172" s="31">
        <f t="shared" si="8"/>
        <v>3919.56</v>
      </c>
      <c r="J172" s="31">
        <f t="shared" si="9"/>
        <v>41080.44</v>
      </c>
    </row>
    <row r="173" spans="1:10" s="45" customFormat="1" x14ac:dyDescent="0.25">
      <c r="A173" s="26" t="s">
        <v>281</v>
      </c>
      <c r="B173" s="46" t="s">
        <v>92</v>
      </c>
      <c r="C173" s="46" t="s">
        <v>215</v>
      </c>
      <c r="D173" s="47">
        <v>15000</v>
      </c>
      <c r="E173" s="29">
        <v>430.5</v>
      </c>
      <c r="F173" s="29">
        <v>0</v>
      </c>
      <c r="G173" s="29">
        <v>456</v>
      </c>
      <c r="H173" s="29">
        <v>25</v>
      </c>
      <c r="I173" s="31">
        <f t="shared" si="8"/>
        <v>911.5</v>
      </c>
      <c r="J173" s="31">
        <f t="shared" si="9"/>
        <v>14088.5</v>
      </c>
    </row>
    <row r="174" spans="1:10" s="45" customFormat="1" x14ac:dyDescent="0.25">
      <c r="A174" s="26" t="s">
        <v>288</v>
      </c>
      <c r="B174" s="46" t="s">
        <v>103</v>
      </c>
      <c r="C174" s="46" t="s">
        <v>215</v>
      </c>
      <c r="D174" s="50">
        <v>20000</v>
      </c>
      <c r="E174" s="31">
        <v>574</v>
      </c>
      <c r="F174" s="31">
        <v>0</v>
      </c>
      <c r="G174" s="31">
        <v>608</v>
      </c>
      <c r="H174" s="31">
        <v>25</v>
      </c>
      <c r="I174" s="31">
        <f t="shared" si="8"/>
        <v>1207</v>
      </c>
      <c r="J174" s="31">
        <f t="shared" si="9"/>
        <v>18793</v>
      </c>
    </row>
    <row r="175" spans="1:10" s="45" customFormat="1" x14ac:dyDescent="0.25">
      <c r="A175" s="26" t="s">
        <v>292</v>
      </c>
      <c r="B175" s="46" t="s">
        <v>245</v>
      </c>
      <c r="C175" s="46" t="s">
        <v>215</v>
      </c>
      <c r="D175" s="50">
        <v>95000</v>
      </c>
      <c r="E175" s="31">
        <v>2726.5</v>
      </c>
      <c r="F175" s="31">
        <v>11119.58</v>
      </c>
      <c r="G175" s="31">
        <v>2888</v>
      </c>
      <c r="H175" s="31">
        <v>25</v>
      </c>
      <c r="I175" s="31">
        <f t="shared" si="8"/>
        <v>16759.080000000002</v>
      </c>
      <c r="J175" s="31">
        <f t="shared" si="9"/>
        <v>78240.92</v>
      </c>
    </row>
    <row r="176" spans="1:10" s="45" customFormat="1" x14ac:dyDescent="0.25">
      <c r="A176" s="26" t="s">
        <v>293</v>
      </c>
      <c r="B176" s="46" t="s">
        <v>257</v>
      </c>
      <c r="C176" s="46" t="s">
        <v>215</v>
      </c>
      <c r="D176" s="50">
        <v>15000</v>
      </c>
      <c r="E176" s="31">
        <v>430.5</v>
      </c>
      <c r="F176" s="31">
        <v>0</v>
      </c>
      <c r="G176" s="31">
        <v>456</v>
      </c>
      <c r="H176" s="31">
        <v>25</v>
      </c>
      <c r="I176" s="31">
        <f t="shared" si="8"/>
        <v>911.5</v>
      </c>
      <c r="J176" s="31">
        <f t="shared" si="9"/>
        <v>14088.5</v>
      </c>
    </row>
    <row r="177" spans="1:10" s="45" customFormat="1" x14ac:dyDescent="0.25">
      <c r="A177" s="26" t="s">
        <v>294</v>
      </c>
      <c r="B177" s="46" t="s">
        <v>257</v>
      </c>
      <c r="C177" s="46" t="s">
        <v>215</v>
      </c>
      <c r="D177" s="50">
        <v>15000</v>
      </c>
      <c r="E177" s="31">
        <v>430.5</v>
      </c>
      <c r="F177" s="31">
        <v>0</v>
      </c>
      <c r="G177" s="31">
        <v>456</v>
      </c>
      <c r="H177" s="31">
        <v>25</v>
      </c>
      <c r="I177" s="31">
        <f t="shared" si="8"/>
        <v>911.5</v>
      </c>
      <c r="J177" s="31">
        <f t="shared" si="9"/>
        <v>14088.5</v>
      </c>
    </row>
    <row r="178" spans="1:10" s="45" customFormat="1" x14ac:dyDescent="0.25">
      <c r="A178" s="26" t="s">
        <v>296</v>
      </c>
      <c r="B178" s="46" t="s">
        <v>58</v>
      </c>
      <c r="C178" s="46" t="s">
        <v>215</v>
      </c>
      <c r="D178" s="50">
        <v>25000</v>
      </c>
      <c r="E178" s="31">
        <v>717.5</v>
      </c>
      <c r="F178" s="31">
        <v>0</v>
      </c>
      <c r="G178" s="31">
        <v>760</v>
      </c>
      <c r="H178" s="31">
        <v>25</v>
      </c>
      <c r="I178" s="31">
        <f t="shared" si="8"/>
        <v>1502.5</v>
      </c>
      <c r="J178" s="31">
        <f t="shared" si="9"/>
        <v>23497.5</v>
      </c>
    </row>
    <row r="179" spans="1:10" s="45" customFormat="1" x14ac:dyDescent="0.25">
      <c r="A179" s="60" t="s">
        <v>297</v>
      </c>
      <c r="B179" s="46" t="s">
        <v>7</v>
      </c>
      <c r="C179" s="46" t="s">
        <v>215</v>
      </c>
      <c r="D179" s="50">
        <v>12500</v>
      </c>
      <c r="E179" s="31">
        <v>358.75</v>
      </c>
      <c r="F179" s="31">
        <v>0</v>
      </c>
      <c r="G179" s="31">
        <v>380</v>
      </c>
      <c r="H179" s="31">
        <v>25</v>
      </c>
      <c r="I179" s="31">
        <f t="shared" si="8"/>
        <v>763.75</v>
      </c>
      <c r="J179" s="31">
        <f t="shared" si="9"/>
        <v>11736.25</v>
      </c>
    </row>
    <row r="180" spans="1:10" s="45" customFormat="1" x14ac:dyDescent="0.25">
      <c r="A180" s="62" t="s">
        <v>307</v>
      </c>
      <c r="B180" s="59" t="s">
        <v>308</v>
      </c>
      <c r="C180" s="46" t="s">
        <v>215</v>
      </c>
      <c r="D180" s="47">
        <v>35000</v>
      </c>
      <c r="E180" s="29">
        <v>1004.5</v>
      </c>
      <c r="F180" s="29">
        <v>0</v>
      </c>
      <c r="G180" s="29">
        <v>1064</v>
      </c>
      <c r="H180" s="29">
        <v>25</v>
      </c>
      <c r="I180" s="29">
        <f t="shared" si="8"/>
        <v>2093.5</v>
      </c>
      <c r="J180" s="29">
        <f t="shared" si="9"/>
        <v>32906.5</v>
      </c>
    </row>
    <row r="181" spans="1:10" s="45" customFormat="1" x14ac:dyDescent="0.25">
      <c r="A181" s="62" t="s">
        <v>309</v>
      </c>
      <c r="B181" s="59" t="s">
        <v>325</v>
      </c>
      <c r="C181" s="46" t="s">
        <v>215</v>
      </c>
      <c r="D181" s="47">
        <v>10000</v>
      </c>
      <c r="E181" s="29">
        <v>287</v>
      </c>
      <c r="F181" s="29">
        <v>0</v>
      </c>
      <c r="G181" s="29">
        <v>304</v>
      </c>
      <c r="H181" s="29">
        <v>25</v>
      </c>
      <c r="I181" s="29">
        <f t="shared" si="8"/>
        <v>616</v>
      </c>
      <c r="J181" s="29">
        <f t="shared" si="9"/>
        <v>9384</v>
      </c>
    </row>
    <row r="182" spans="1:10" s="45" customFormat="1" x14ac:dyDescent="0.25">
      <c r="A182" s="62" t="s">
        <v>310</v>
      </c>
      <c r="B182" s="59" t="s">
        <v>112</v>
      </c>
      <c r="C182" s="46" t="s">
        <v>215</v>
      </c>
      <c r="D182" s="47">
        <v>20000</v>
      </c>
      <c r="E182" s="29">
        <v>574</v>
      </c>
      <c r="F182" s="29">
        <v>0</v>
      </c>
      <c r="G182" s="29">
        <v>608</v>
      </c>
      <c r="H182" s="29">
        <v>25</v>
      </c>
      <c r="I182" s="29">
        <f t="shared" si="8"/>
        <v>1207</v>
      </c>
      <c r="J182" s="29">
        <f t="shared" si="9"/>
        <v>18793</v>
      </c>
    </row>
    <row r="183" spans="1:10" s="45" customFormat="1" x14ac:dyDescent="0.25">
      <c r="A183" s="62" t="s">
        <v>311</v>
      </c>
      <c r="B183" s="59" t="s">
        <v>126</v>
      </c>
      <c r="C183" s="46" t="s">
        <v>215</v>
      </c>
      <c r="D183" s="47">
        <v>30000</v>
      </c>
      <c r="E183" s="29">
        <v>861</v>
      </c>
      <c r="F183" s="29">
        <v>0</v>
      </c>
      <c r="G183" s="29">
        <v>912</v>
      </c>
      <c r="H183" s="29">
        <v>25</v>
      </c>
      <c r="I183" s="29">
        <f t="shared" si="8"/>
        <v>1798</v>
      </c>
      <c r="J183" s="29">
        <f t="shared" si="9"/>
        <v>28202</v>
      </c>
    </row>
    <row r="184" spans="1:10" s="45" customFormat="1" x14ac:dyDescent="0.25">
      <c r="A184" s="62" t="s">
        <v>312</v>
      </c>
      <c r="B184" s="59" t="s">
        <v>326</v>
      </c>
      <c r="C184" s="46" t="s">
        <v>215</v>
      </c>
      <c r="D184" s="47">
        <v>175000</v>
      </c>
      <c r="E184" s="29">
        <v>5022.5</v>
      </c>
      <c r="F184" s="29">
        <v>30518.6</v>
      </c>
      <c r="G184" s="29">
        <v>2995.92</v>
      </c>
      <c r="H184" s="29">
        <v>25</v>
      </c>
      <c r="I184" s="29">
        <f t="shared" si="8"/>
        <v>38562.019999999997</v>
      </c>
      <c r="J184" s="29">
        <f t="shared" si="9"/>
        <v>136437.98000000001</v>
      </c>
    </row>
    <row r="185" spans="1:10" s="45" customFormat="1" x14ac:dyDescent="0.25">
      <c r="A185" s="62" t="s">
        <v>313</v>
      </c>
      <c r="B185" s="61" t="s">
        <v>327</v>
      </c>
      <c r="C185" s="46" t="s">
        <v>215</v>
      </c>
      <c r="D185" s="47">
        <v>75000</v>
      </c>
      <c r="E185" s="29">
        <v>2152.5</v>
      </c>
      <c r="F185" s="29">
        <v>6439.48</v>
      </c>
      <c r="G185" s="29">
        <v>2280</v>
      </c>
      <c r="H185" s="29">
        <v>25</v>
      </c>
      <c r="I185" s="29">
        <f t="shared" si="8"/>
        <v>10896.98</v>
      </c>
      <c r="J185" s="29">
        <f t="shared" si="9"/>
        <v>64103.020000000004</v>
      </c>
    </row>
    <row r="186" spans="1:10" s="45" customFormat="1" x14ac:dyDescent="0.25">
      <c r="A186" s="62" t="s">
        <v>314</v>
      </c>
      <c r="B186" s="59" t="s">
        <v>7</v>
      </c>
      <c r="C186" s="46" t="s">
        <v>215</v>
      </c>
      <c r="D186" s="47">
        <v>10000</v>
      </c>
      <c r="E186" s="29">
        <v>287</v>
      </c>
      <c r="F186" s="29">
        <v>0</v>
      </c>
      <c r="G186" s="29">
        <v>304</v>
      </c>
      <c r="H186" s="29">
        <v>25</v>
      </c>
      <c r="I186" s="29">
        <f t="shared" si="8"/>
        <v>616</v>
      </c>
      <c r="J186" s="29">
        <f t="shared" si="9"/>
        <v>9384</v>
      </c>
    </row>
    <row r="187" spans="1:10" s="45" customFormat="1" x14ac:dyDescent="0.25">
      <c r="A187" s="62" t="s">
        <v>315</v>
      </c>
      <c r="B187" s="59" t="s">
        <v>7</v>
      </c>
      <c r="C187" s="46" t="s">
        <v>215</v>
      </c>
      <c r="D187" s="47">
        <v>8000</v>
      </c>
      <c r="E187" s="29">
        <v>229.6</v>
      </c>
      <c r="F187" s="29">
        <v>0</v>
      </c>
      <c r="G187" s="29">
        <v>243.2</v>
      </c>
      <c r="H187" s="29">
        <v>25</v>
      </c>
      <c r="I187" s="29">
        <f t="shared" si="8"/>
        <v>497.79999999999995</v>
      </c>
      <c r="J187" s="29">
        <f t="shared" si="9"/>
        <v>7502.2</v>
      </c>
    </row>
    <row r="188" spans="1:10" s="45" customFormat="1" x14ac:dyDescent="0.25">
      <c r="A188" s="62" t="s">
        <v>316</v>
      </c>
      <c r="B188" s="59" t="s">
        <v>92</v>
      </c>
      <c r="C188" s="46" t="s">
        <v>215</v>
      </c>
      <c r="D188" s="47">
        <v>10000</v>
      </c>
      <c r="E188" s="29">
        <v>287</v>
      </c>
      <c r="F188" s="29">
        <v>0</v>
      </c>
      <c r="G188" s="29">
        <v>304</v>
      </c>
      <c r="H188" s="29">
        <v>25</v>
      </c>
      <c r="I188" s="29">
        <f t="shared" si="8"/>
        <v>616</v>
      </c>
      <c r="J188" s="29">
        <f t="shared" si="9"/>
        <v>9384</v>
      </c>
    </row>
    <row r="189" spans="1:10" s="45" customFormat="1" x14ac:dyDescent="0.25">
      <c r="A189" s="62" t="s">
        <v>317</v>
      </c>
      <c r="B189" s="59" t="s">
        <v>328</v>
      </c>
      <c r="C189" s="46" t="s">
        <v>215</v>
      </c>
      <c r="D189" s="47">
        <v>51000</v>
      </c>
      <c r="E189" s="29">
        <v>1463.7</v>
      </c>
      <c r="F189" s="29">
        <v>2081.87</v>
      </c>
      <c r="G189" s="29">
        <v>1550.4</v>
      </c>
      <c r="H189" s="29">
        <v>25</v>
      </c>
      <c r="I189" s="29">
        <f t="shared" si="8"/>
        <v>5120.9699999999993</v>
      </c>
      <c r="J189" s="29">
        <f t="shared" si="9"/>
        <v>45879.03</v>
      </c>
    </row>
    <row r="190" spans="1:10" s="45" customFormat="1" x14ac:dyDescent="0.25">
      <c r="A190" s="62" t="s">
        <v>318</v>
      </c>
      <c r="B190" s="59" t="s">
        <v>5</v>
      </c>
      <c r="C190" s="46" t="s">
        <v>215</v>
      </c>
      <c r="D190" s="47">
        <v>12000</v>
      </c>
      <c r="E190" s="29">
        <v>344.4</v>
      </c>
      <c r="F190" s="29">
        <v>0</v>
      </c>
      <c r="G190" s="29">
        <v>364.8</v>
      </c>
      <c r="H190" s="29">
        <v>25</v>
      </c>
      <c r="I190" s="29">
        <f t="shared" si="8"/>
        <v>734.2</v>
      </c>
      <c r="J190" s="29">
        <f t="shared" si="9"/>
        <v>11265.8</v>
      </c>
    </row>
    <row r="191" spans="1:10" s="45" customFormat="1" x14ac:dyDescent="0.25">
      <c r="A191" s="62" t="s">
        <v>319</v>
      </c>
      <c r="B191" s="59" t="s">
        <v>5</v>
      </c>
      <c r="C191" s="46" t="s">
        <v>215</v>
      </c>
      <c r="D191" s="47">
        <v>15000</v>
      </c>
      <c r="E191" s="29">
        <v>430.5</v>
      </c>
      <c r="F191" s="29">
        <v>0</v>
      </c>
      <c r="G191" s="29">
        <v>456</v>
      </c>
      <c r="H191" s="29">
        <v>25</v>
      </c>
      <c r="I191" s="29">
        <f t="shared" si="8"/>
        <v>911.5</v>
      </c>
      <c r="J191" s="29">
        <f t="shared" si="9"/>
        <v>14088.5</v>
      </c>
    </row>
    <row r="192" spans="1:10" s="45" customFormat="1" x14ac:dyDescent="0.25">
      <c r="A192" s="62" t="s">
        <v>320</v>
      </c>
      <c r="B192" s="59" t="s">
        <v>329</v>
      </c>
      <c r="C192" s="46" t="s">
        <v>215</v>
      </c>
      <c r="D192" s="47">
        <v>125000</v>
      </c>
      <c r="E192" s="29">
        <v>3587.5</v>
      </c>
      <c r="F192" s="29">
        <v>18377.349999999999</v>
      </c>
      <c r="G192" s="29">
        <v>2995.92</v>
      </c>
      <c r="H192" s="29">
        <v>25</v>
      </c>
      <c r="I192" s="29">
        <f t="shared" si="8"/>
        <v>24985.769999999997</v>
      </c>
      <c r="J192" s="29">
        <f t="shared" si="9"/>
        <v>100014.23000000001</v>
      </c>
    </row>
    <row r="193" spans="1:10" s="45" customFormat="1" x14ac:dyDescent="0.25">
      <c r="A193" s="62" t="s">
        <v>321</v>
      </c>
      <c r="B193" s="59" t="s">
        <v>330</v>
      </c>
      <c r="C193" s="46" t="s">
        <v>215</v>
      </c>
      <c r="D193" s="47">
        <v>125000</v>
      </c>
      <c r="E193" s="29">
        <v>3587.5</v>
      </c>
      <c r="F193" s="29">
        <v>18377.349999999999</v>
      </c>
      <c r="G193" s="29">
        <v>2995.92</v>
      </c>
      <c r="H193" s="29">
        <v>25</v>
      </c>
      <c r="I193" s="29">
        <f t="shared" si="8"/>
        <v>24985.769999999997</v>
      </c>
      <c r="J193" s="29">
        <f t="shared" si="9"/>
        <v>100014.23000000001</v>
      </c>
    </row>
    <row r="194" spans="1:10" s="45" customFormat="1" x14ac:dyDescent="0.25">
      <c r="A194" s="62" t="s">
        <v>322</v>
      </c>
      <c r="B194" s="59" t="s">
        <v>331</v>
      </c>
      <c r="C194" s="46" t="s">
        <v>215</v>
      </c>
      <c r="D194" s="47">
        <v>125000</v>
      </c>
      <c r="E194" s="29">
        <v>3587.5</v>
      </c>
      <c r="F194" s="29">
        <v>18377.349999999999</v>
      </c>
      <c r="G194" s="29">
        <v>2995.92</v>
      </c>
      <c r="H194" s="29">
        <v>25</v>
      </c>
      <c r="I194" s="29">
        <f t="shared" si="8"/>
        <v>24985.769999999997</v>
      </c>
      <c r="J194" s="29">
        <f t="shared" si="9"/>
        <v>100014.23000000001</v>
      </c>
    </row>
    <row r="195" spans="1:10" s="45" customFormat="1" x14ac:dyDescent="0.25">
      <c r="A195" s="62" t="s">
        <v>323</v>
      </c>
      <c r="B195" s="59" t="s">
        <v>332</v>
      </c>
      <c r="C195" s="46" t="s">
        <v>215</v>
      </c>
      <c r="D195" s="47">
        <v>35000</v>
      </c>
      <c r="E195" s="29">
        <v>1004.5</v>
      </c>
      <c r="F195" s="29">
        <v>0</v>
      </c>
      <c r="G195" s="29">
        <v>1064</v>
      </c>
      <c r="H195" s="29">
        <v>25</v>
      </c>
      <c r="I195" s="29">
        <f t="shared" si="8"/>
        <v>2093.5</v>
      </c>
      <c r="J195" s="29">
        <f t="shared" si="9"/>
        <v>32906.5</v>
      </c>
    </row>
    <row r="196" spans="1:10" s="45" customFormat="1" x14ac:dyDescent="0.25">
      <c r="A196" s="62" t="s">
        <v>324</v>
      </c>
      <c r="B196" s="59" t="s">
        <v>333</v>
      </c>
      <c r="C196" s="46" t="s">
        <v>215</v>
      </c>
      <c r="D196" s="47">
        <v>50000</v>
      </c>
      <c r="E196" s="29">
        <v>1435</v>
      </c>
      <c r="F196" s="29">
        <v>1940.74</v>
      </c>
      <c r="G196" s="29">
        <v>1520</v>
      </c>
      <c r="H196" s="29">
        <v>25</v>
      </c>
      <c r="I196" s="29">
        <f t="shared" si="8"/>
        <v>4920.74</v>
      </c>
      <c r="J196" s="29">
        <f t="shared" si="9"/>
        <v>45079.26</v>
      </c>
    </row>
    <row r="197" spans="1:10" s="30" customFormat="1" x14ac:dyDescent="0.25">
      <c r="B197" s="65" t="s">
        <v>226</v>
      </c>
      <c r="C197" s="65"/>
      <c r="D197" s="36">
        <f t="shared" ref="D197:J197" si="10">SUM(D19:D196)</f>
        <v>6956377.8300000001</v>
      </c>
      <c r="E197" s="28">
        <f t="shared" si="10"/>
        <v>196838.33</v>
      </c>
      <c r="F197" s="28">
        <f t="shared" si="10"/>
        <v>512409.96999999986</v>
      </c>
      <c r="G197" s="28">
        <f t="shared" si="10"/>
        <v>185752.44000000003</v>
      </c>
      <c r="H197" s="28">
        <f t="shared" si="10"/>
        <v>4450</v>
      </c>
      <c r="I197" s="28">
        <f t="shared" si="10"/>
        <v>899450.73999999987</v>
      </c>
      <c r="J197" s="28">
        <f t="shared" si="10"/>
        <v>6056927.0900000017</v>
      </c>
    </row>
    <row r="198" spans="1:10" x14ac:dyDescent="0.25">
      <c r="D198" s="57"/>
      <c r="H198" s="25"/>
    </row>
    <row r="199" spans="1:10" ht="20.25" customHeight="1" x14ac:dyDescent="0.25">
      <c r="C199" s="56"/>
    </row>
    <row r="200" spans="1:10" s="27" customFormat="1" x14ac:dyDescent="0.25">
      <c r="A200" s="27" t="s">
        <v>253</v>
      </c>
      <c r="D200" s="30"/>
      <c r="F200" s="30"/>
    </row>
    <row r="201" spans="1:10" s="27" customFormat="1" x14ac:dyDescent="0.25">
      <c r="A201" s="27" t="s">
        <v>286</v>
      </c>
      <c r="D201" s="30"/>
      <c r="F201" s="30"/>
    </row>
    <row r="202" spans="1:10" s="27" customFormat="1" x14ac:dyDescent="0.25">
      <c r="A202" s="27" t="s">
        <v>254</v>
      </c>
      <c r="D202" s="30"/>
      <c r="F202" s="30"/>
    </row>
    <row r="203" spans="1:10" s="27" customFormat="1" x14ac:dyDescent="0.25">
      <c r="A203" s="27" t="s">
        <v>255</v>
      </c>
      <c r="D203" s="30"/>
      <c r="F203" s="30"/>
    </row>
    <row r="204" spans="1:10" s="27" customFormat="1" x14ac:dyDescent="0.25">
      <c r="A204" s="27" t="s">
        <v>287</v>
      </c>
      <c r="D204" s="30"/>
      <c r="F204" s="30"/>
    </row>
    <row r="208" spans="1:10" x14ac:dyDescent="0.25">
      <c r="H208" s="25"/>
    </row>
  </sheetData>
  <mergeCells count="7">
    <mergeCell ref="A5:J5"/>
    <mergeCell ref="A6:J6"/>
    <mergeCell ref="B197:C197"/>
    <mergeCell ref="A12:J12"/>
    <mergeCell ref="A13:J13"/>
    <mergeCell ref="A15:J15"/>
    <mergeCell ref="A16:J16"/>
  </mergeCells>
  <pageMargins left="0.70866141732283472" right="0.72" top="0.74803149606299213" bottom="0.74803149606299213" header="0.31496062992125984" footer="0.31496062992125984"/>
  <pageSetup scale="46" orientation="landscape" r:id="rId1"/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topLeftCell="A10" zoomScaleNormal="100" workbookViewId="0">
      <selection activeCell="A9" sqref="A9:J9"/>
    </sheetView>
  </sheetViews>
  <sheetFormatPr baseColWidth="10" defaultColWidth="11.42578125" defaultRowHeight="12.75" x14ac:dyDescent="0.2"/>
  <cols>
    <col min="1" max="1" width="27.140625" style="17" customWidth="1"/>
    <col min="2" max="2" width="23.28515625" style="17" customWidth="1"/>
    <col min="3" max="3" width="17" style="17" customWidth="1"/>
    <col min="4" max="5" width="17.7109375" style="17" customWidth="1"/>
    <col min="6" max="6" width="15.5703125" style="17" customWidth="1"/>
    <col min="7" max="8" width="15.42578125" style="17" customWidth="1"/>
    <col min="9" max="9" width="14.140625" style="17" customWidth="1"/>
    <col min="10" max="16384" width="11.42578125" style="17"/>
  </cols>
  <sheetData>
    <row r="1" spans="1:19" s="3" customFormat="1" ht="15" x14ac:dyDescent="0.25">
      <c r="A1" s="6"/>
      <c r="B1" s="6"/>
      <c r="C1" s="6"/>
      <c r="D1" s="6"/>
      <c r="E1" s="6"/>
      <c r="F1" s="6"/>
      <c r="G1" s="6"/>
      <c r="J1" s="4"/>
      <c r="K1" s="4"/>
      <c r="L1" s="6"/>
      <c r="M1" s="4"/>
      <c r="N1" s="6"/>
      <c r="O1" s="4"/>
      <c r="P1" s="6"/>
      <c r="Q1" s="4"/>
      <c r="R1" s="6"/>
      <c r="S1" s="6"/>
    </row>
    <row r="2" spans="1:19" s="3" customFormat="1" ht="24.75" customHeight="1" x14ac:dyDescent="0.25">
      <c r="A2" s="6"/>
      <c r="B2" s="6"/>
      <c r="C2" s="6"/>
      <c r="D2" s="6"/>
      <c r="E2" s="6"/>
      <c r="F2" s="6"/>
      <c r="G2" s="7"/>
      <c r="H2" s="8"/>
      <c r="I2" s="9"/>
      <c r="J2" s="4"/>
      <c r="K2" s="4"/>
      <c r="L2" s="6"/>
      <c r="M2" s="4"/>
      <c r="N2" s="6"/>
      <c r="O2" s="4"/>
      <c r="P2" s="6"/>
      <c r="Q2" s="4"/>
      <c r="R2" s="6"/>
      <c r="S2" s="6"/>
    </row>
    <row r="3" spans="1:19" s="3" customFormat="1" ht="15" x14ac:dyDescent="0.25">
      <c r="A3" s="6"/>
      <c r="B3" s="6"/>
      <c r="C3" s="6"/>
      <c r="D3" s="6"/>
      <c r="E3" s="6"/>
      <c r="F3" s="6"/>
      <c r="G3" s="6"/>
      <c r="J3" s="4"/>
      <c r="K3" s="4"/>
      <c r="L3" s="6"/>
      <c r="M3" s="4"/>
      <c r="N3" s="6"/>
      <c r="O3" s="4"/>
      <c r="P3" s="6"/>
      <c r="Q3" s="4"/>
      <c r="R3" s="6"/>
      <c r="S3" s="6"/>
    </row>
    <row r="4" spans="1:19" s="3" customFormat="1" ht="22.5" customHeight="1" x14ac:dyDescent="0.25">
      <c r="A4" s="6"/>
      <c r="B4" s="6"/>
      <c r="C4" s="6"/>
      <c r="D4" s="6"/>
      <c r="E4" s="6"/>
      <c r="F4" s="6"/>
      <c r="G4" s="6"/>
      <c r="J4" s="4"/>
      <c r="K4" s="4"/>
      <c r="L4" s="6"/>
      <c r="M4" s="4"/>
      <c r="N4" s="6"/>
      <c r="O4" s="4"/>
      <c r="P4" s="6"/>
      <c r="Q4" s="4"/>
      <c r="R4" s="6"/>
      <c r="S4" s="6"/>
    </row>
    <row r="5" spans="1:19" s="3" customFormat="1" ht="19.5" x14ac:dyDescent="0.25">
      <c r="A5" s="63" t="s">
        <v>200</v>
      </c>
      <c r="B5" s="63"/>
      <c r="C5" s="63"/>
      <c r="D5" s="63"/>
      <c r="E5" s="63"/>
      <c r="F5" s="63"/>
      <c r="G5" s="63"/>
      <c r="H5" s="63"/>
      <c r="I5" s="63"/>
      <c r="J5" s="63"/>
      <c r="K5" s="12"/>
      <c r="L5" s="12"/>
      <c r="M5" s="12"/>
      <c r="N5" s="12"/>
      <c r="O5" s="12"/>
      <c r="P5" s="12"/>
      <c r="Q5" s="12"/>
      <c r="R5" s="12"/>
      <c r="S5" s="12"/>
    </row>
    <row r="6" spans="1:19" s="3" customFormat="1" ht="18.75" x14ac:dyDescent="0.25">
      <c r="A6" s="64" t="s">
        <v>291</v>
      </c>
      <c r="B6" s="64"/>
      <c r="C6" s="64"/>
      <c r="D6" s="64"/>
      <c r="E6" s="64"/>
      <c r="F6" s="64"/>
      <c r="G6" s="64"/>
      <c r="H6" s="64"/>
      <c r="I6" s="64"/>
      <c r="J6" s="64"/>
      <c r="K6" s="13"/>
      <c r="L6" s="13"/>
      <c r="M6" s="13"/>
      <c r="N6" s="13"/>
      <c r="O6" s="13"/>
      <c r="P6" s="13"/>
      <c r="Q6" s="13"/>
      <c r="R6" s="13"/>
      <c r="S6" s="13"/>
    </row>
    <row r="7" spans="1:19" s="6" customFormat="1" ht="15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spans="1:19" s="6" customFormat="1" ht="18" x14ac:dyDescent="0.25">
      <c r="A8" s="66" t="s">
        <v>304</v>
      </c>
      <c r="B8" s="66"/>
      <c r="C8" s="66"/>
      <c r="D8" s="66"/>
      <c r="E8" s="66"/>
      <c r="F8" s="66"/>
      <c r="G8" s="66"/>
      <c r="H8" s="66"/>
      <c r="I8" s="66"/>
      <c r="J8" s="66"/>
      <c r="K8" s="7"/>
      <c r="L8" s="7"/>
      <c r="M8" s="7"/>
      <c r="N8" s="7"/>
      <c r="O8" s="7"/>
      <c r="P8" s="7"/>
      <c r="Q8" s="7"/>
      <c r="R8" s="7"/>
      <c r="S8" s="7"/>
    </row>
    <row r="9" spans="1:19" s="6" customFormat="1" ht="18" x14ac:dyDescent="0.25">
      <c r="A9" s="66" t="s">
        <v>305</v>
      </c>
      <c r="B9" s="66"/>
      <c r="C9" s="66"/>
      <c r="D9" s="66"/>
      <c r="E9" s="66"/>
      <c r="F9" s="66"/>
      <c r="G9" s="66"/>
      <c r="H9" s="66"/>
      <c r="I9" s="66"/>
      <c r="J9" s="66"/>
      <c r="K9" s="7"/>
      <c r="L9" s="7"/>
      <c r="M9" s="7"/>
      <c r="N9" s="7"/>
      <c r="O9" s="7"/>
      <c r="P9" s="7"/>
      <c r="Q9" s="7"/>
      <c r="R9" s="7"/>
      <c r="S9" s="7"/>
    </row>
    <row r="10" spans="1:19" customFormat="1" ht="16.5" customHeight="1" x14ac:dyDescent="0.25"/>
    <row r="11" spans="1:19" customFormat="1" ht="54" customHeight="1" x14ac:dyDescent="0.25">
      <c r="A11" s="51" t="s">
        <v>183</v>
      </c>
      <c r="B11" s="51" t="s">
        <v>184</v>
      </c>
      <c r="C11" s="51" t="s">
        <v>216</v>
      </c>
      <c r="D11" s="51" t="s">
        <v>186</v>
      </c>
      <c r="E11" s="51" t="s">
        <v>1</v>
      </c>
      <c r="F11" s="51" t="s">
        <v>0</v>
      </c>
      <c r="G11" s="51" t="s">
        <v>2</v>
      </c>
      <c r="H11" s="51" t="s">
        <v>188</v>
      </c>
      <c r="I11" s="51" t="s">
        <v>189</v>
      </c>
    </row>
    <row r="12" spans="1:19" s="43" customFormat="1" ht="43.5" customHeight="1" x14ac:dyDescent="0.25">
      <c r="A12" s="42" t="s">
        <v>334</v>
      </c>
      <c r="B12" s="42" t="s">
        <v>335</v>
      </c>
      <c r="C12" s="42" t="s">
        <v>208</v>
      </c>
      <c r="D12" s="52">
        <v>100000</v>
      </c>
      <c r="E12" s="52">
        <v>12306.73</v>
      </c>
      <c r="F12" s="52">
        <v>2870</v>
      </c>
      <c r="G12" s="52">
        <v>2995.92</v>
      </c>
      <c r="H12" s="52">
        <f>E12+F12+G12</f>
        <v>18172.650000000001</v>
      </c>
      <c r="I12" s="52">
        <f>D12-H12</f>
        <v>81827.350000000006</v>
      </c>
    </row>
    <row r="13" spans="1:19" s="43" customFormat="1" ht="44.25" customHeight="1" x14ac:dyDescent="0.25">
      <c r="A13" s="42" t="s">
        <v>214</v>
      </c>
      <c r="B13" s="42" t="s">
        <v>213</v>
      </c>
      <c r="C13" s="42" t="s">
        <v>208</v>
      </c>
      <c r="D13" s="52">
        <v>35000</v>
      </c>
      <c r="E13" s="52">
        <v>0</v>
      </c>
      <c r="F13" s="52">
        <v>1004.5</v>
      </c>
      <c r="G13" s="52">
        <v>1064</v>
      </c>
      <c r="H13" s="52">
        <f>E13+F13+G13</f>
        <v>2068.5</v>
      </c>
      <c r="I13" s="52">
        <f>D13-H13</f>
        <v>32931.5</v>
      </c>
    </row>
    <row r="14" spans="1:19" s="43" customFormat="1" ht="42.75" customHeight="1" x14ac:dyDescent="0.25">
      <c r="A14" s="42" t="s">
        <v>212</v>
      </c>
      <c r="B14" s="42" t="s">
        <v>211</v>
      </c>
      <c r="C14" s="42" t="s">
        <v>208</v>
      </c>
      <c r="D14" s="52">
        <v>35000</v>
      </c>
      <c r="E14" s="52">
        <v>0</v>
      </c>
      <c r="F14" s="52">
        <v>1004.5</v>
      </c>
      <c r="G14" s="52">
        <v>1064</v>
      </c>
      <c r="H14" s="52">
        <f>E14+F14+G14</f>
        <v>2068.5</v>
      </c>
      <c r="I14" s="52">
        <f>D14-H14</f>
        <v>32931.5</v>
      </c>
    </row>
    <row r="15" spans="1:19" s="43" customFormat="1" ht="42.75" customHeight="1" x14ac:dyDescent="0.25">
      <c r="A15" s="42" t="s">
        <v>210</v>
      </c>
      <c r="B15" s="42" t="s">
        <v>209</v>
      </c>
      <c r="C15" s="42" t="s">
        <v>208</v>
      </c>
      <c r="D15" s="52">
        <v>60000</v>
      </c>
      <c r="E15" s="52">
        <v>3616.78</v>
      </c>
      <c r="F15" s="52">
        <v>1722</v>
      </c>
      <c r="G15" s="52">
        <v>1824</v>
      </c>
      <c r="H15" s="52">
        <f>E15+F15+G15</f>
        <v>7162.7800000000007</v>
      </c>
      <c r="I15" s="52">
        <f>D15-H15</f>
        <v>52837.22</v>
      </c>
    </row>
    <row r="16" spans="1:19" s="43" customFormat="1" ht="42.75" customHeight="1" x14ac:dyDescent="0.25">
      <c r="A16" s="42" t="s">
        <v>336</v>
      </c>
      <c r="B16" s="42" t="s">
        <v>337</v>
      </c>
      <c r="C16" s="42" t="s">
        <v>208</v>
      </c>
      <c r="D16" s="52">
        <v>75000</v>
      </c>
      <c r="E16" s="52">
        <v>6439.48</v>
      </c>
      <c r="F16" s="52">
        <v>2152.5</v>
      </c>
      <c r="G16" s="52">
        <v>2280</v>
      </c>
      <c r="H16" s="52">
        <f t="shared" ref="H16" si="0">E16+F16+G16</f>
        <v>10871.98</v>
      </c>
      <c r="I16" s="52">
        <f t="shared" ref="I16" si="1">D16-H16</f>
        <v>64128.020000000004</v>
      </c>
    </row>
    <row r="17" spans="1:9" s="37" customFormat="1" ht="21.95" customHeight="1" thickBot="1" x14ac:dyDescent="0.25">
      <c r="A17" s="44" t="s">
        <v>204</v>
      </c>
      <c r="B17" s="44"/>
      <c r="C17" s="44"/>
      <c r="D17" s="53">
        <f t="shared" ref="D17:I17" si="2">SUM(D12:D16)</f>
        <v>305000</v>
      </c>
      <c r="E17" s="53">
        <f t="shared" si="2"/>
        <v>22362.989999999998</v>
      </c>
      <c r="F17" s="53">
        <f t="shared" si="2"/>
        <v>8753.5</v>
      </c>
      <c r="G17" s="53">
        <f t="shared" si="2"/>
        <v>9227.92</v>
      </c>
      <c r="H17" s="53">
        <f t="shared" si="2"/>
        <v>40344.410000000003</v>
      </c>
      <c r="I17" s="53">
        <f t="shared" si="2"/>
        <v>264655.59000000003</v>
      </c>
    </row>
    <row r="18" spans="1:9" s="27" customFormat="1" ht="16.5" x14ac:dyDescent="0.25">
      <c r="A18" s="38"/>
      <c r="B18" s="38"/>
      <c r="C18" s="38"/>
      <c r="D18" s="39"/>
      <c r="E18" s="39"/>
      <c r="F18" s="39"/>
      <c r="G18" s="39"/>
      <c r="H18" s="39"/>
      <c r="I18" s="39"/>
    </row>
    <row r="19" spans="1:9" s="27" customFormat="1" ht="15" x14ac:dyDescent="0.25">
      <c r="A19" s="27" t="s">
        <v>253</v>
      </c>
      <c r="F19" s="30"/>
    </row>
    <row r="20" spans="1:9" s="27" customFormat="1" ht="15" x14ac:dyDescent="0.25">
      <c r="A20" s="27" t="s">
        <v>286</v>
      </c>
      <c r="F20" s="30"/>
    </row>
    <row r="21" spans="1:9" s="27" customFormat="1" ht="15" x14ac:dyDescent="0.25">
      <c r="A21" s="27" t="s">
        <v>254</v>
      </c>
      <c r="F21" s="30"/>
    </row>
    <row r="22" spans="1:9" s="27" customFormat="1" ht="15" x14ac:dyDescent="0.25">
      <c r="A22" s="27" t="s">
        <v>255</v>
      </c>
      <c r="F22" s="30"/>
    </row>
    <row r="23" spans="1:9" s="37" customFormat="1" ht="15" x14ac:dyDescent="0.25">
      <c r="A23" s="27" t="s">
        <v>287</v>
      </c>
      <c r="B23" s="27"/>
      <c r="C23" s="27"/>
      <c r="D23" s="27"/>
      <c r="E23" s="27"/>
      <c r="F23" s="30"/>
      <c r="G23" s="27"/>
      <c r="H23" s="27"/>
      <c r="I23" s="27"/>
    </row>
    <row r="24" spans="1:9" ht="16.5" x14ac:dyDescent="0.2">
      <c r="A24" s="40"/>
      <c r="B24" s="40"/>
      <c r="C24" s="40"/>
      <c r="D24" s="40"/>
      <c r="E24" s="40"/>
      <c r="F24" s="41"/>
      <c r="G24" s="41"/>
      <c r="H24" s="41"/>
      <c r="I24" s="41"/>
    </row>
    <row r="25" spans="1:9" ht="16.5" x14ac:dyDescent="0.2">
      <c r="A25" s="21"/>
      <c r="B25" s="21"/>
      <c r="C25" s="21"/>
      <c r="D25" s="21"/>
      <c r="E25" s="21"/>
      <c r="F25" s="22"/>
      <c r="G25" s="22"/>
      <c r="H25" s="22"/>
      <c r="I25" s="22"/>
    </row>
    <row r="26" spans="1:9" ht="16.5" x14ac:dyDescent="0.2">
      <c r="A26" s="21"/>
      <c r="B26" s="21"/>
      <c r="C26" s="21"/>
      <c r="D26" s="21"/>
      <c r="E26" s="21"/>
      <c r="F26" s="22"/>
      <c r="G26" s="22"/>
      <c r="H26" s="22"/>
      <c r="I26" s="22"/>
    </row>
    <row r="27" spans="1:9" ht="16.5" x14ac:dyDescent="0.2">
      <c r="A27" s="20"/>
      <c r="B27" s="18"/>
      <c r="C27" s="18"/>
      <c r="D27" s="18"/>
      <c r="E27" s="18"/>
      <c r="F27" s="19"/>
      <c r="G27" s="19"/>
      <c r="H27" s="19"/>
      <c r="I27" s="19"/>
    </row>
    <row r="28" spans="1:9" ht="16.5" x14ac:dyDescent="0.2">
      <c r="A28" s="20"/>
      <c r="B28" s="18"/>
      <c r="C28" s="18"/>
      <c r="D28" s="18"/>
      <c r="E28" s="18"/>
      <c r="F28" s="19"/>
      <c r="G28" s="19"/>
      <c r="H28" s="19"/>
      <c r="I28" s="19"/>
    </row>
    <row r="29" spans="1:9" ht="16.5" x14ac:dyDescent="0.2">
      <c r="A29" s="20"/>
      <c r="B29" s="18"/>
      <c r="C29" s="18"/>
      <c r="D29" s="18"/>
      <c r="E29" s="18"/>
      <c r="F29" s="19"/>
    </row>
    <row r="30" spans="1:9" ht="16.5" x14ac:dyDescent="0.2">
      <c r="A30" s="20"/>
      <c r="B30" s="18"/>
      <c r="C30" s="18"/>
      <c r="D30" s="18"/>
      <c r="E30" s="18"/>
      <c r="F30" s="19"/>
    </row>
    <row r="31" spans="1:9" ht="16.5" x14ac:dyDescent="0.2">
      <c r="A31" s="20"/>
      <c r="B31" s="18"/>
      <c r="C31" s="18"/>
      <c r="D31" s="18"/>
      <c r="E31" s="18"/>
      <c r="F31" s="19"/>
    </row>
    <row r="32" spans="1:9" ht="16.5" x14ac:dyDescent="0.2">
      <c r="A32" s="67"/>
      <c r="B32" s="67"/>
      <c r="C32" s="67"/>
      <c r="D32" s="67"/>
      <c r="E32" s="67"/>
      <c r="F32" s="67"/>
    </row>
    <row r="33" spans="1:6" ht="16.5" x14ac:dyDescent="0.2">
      <c r="A33" s="67"/>
      <c r="B33" s="67"/>
      <c r="C33" s="67"/>
      <c r="D33" s="67"/>
      <c r="E33" s="67"/>
      <c r="F33" s="67"/>
    </row>
  </sheetData>
  <mergeCells count="6">
    <mergeCell ref="A33:F33"/>
    <mergeCell ref="A5:J5"/>
    <mergeCell ref="A6:J6"/>
    <mergeCell ref="A8:J8"/>
    <mergeCell ref="A9:J9"/>
    <mergeCell ref="A32:F32"/>
  </mergeCells>
  <pageMargins left="0.7" right="0.7" top="0.75" bottom="0.75" header="0.3" footer="0.3"/>
  <pageSetup paperSize="5" scale="5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zoomScaleNormal="100" workbookViewId="0">
      <selection activeCell="A29" sqref="A29"/>
    </sheetView>
  </sheetViews>
  <sheetFormatPr baseColWidth="10" defaultColWidth="9.140625" defaultRowHeight="15" x14ac:dyDescent="0.25"/>
  <cols>
    <col min="1" max="1" width="40" customWidth="1"/>
    <col min="2" max="2" width="15.28515625" bestFit="1" customWidth="1"/>
    <col min="3" max="3" width="16" customWidth="1"/>
    <col min="4" max="4" width="16.7109375" customWidth="1"/>
    <col min="6" max="6" width="20.42578125" customWidth="1"/>
    <col min="8" max="8" width="15.28515625" customWidth="1"/>
    <col min="9" max="9" width="14.85546875" customWidth="1"/>
  </cols>
  <sheetData>
    <row r="1" spans="1:17" s="3" customFormat="1" x14ac:dyDescent="0.25">
      <c r="A1" s="6"/>
      <c r="B1" s="6"/>
      <c r="C1" s="6"/>
      <c r="D1" s="6"/>
      <c r="E1" s="6"/>
      <c r="H1" s="4"/>
      <c r="I1" s="4"/>
      <c r="J1" s="6"/>
      <c r="K1" s="4"/>
      <c r="L1" s="6"/>
      <c r="M1" s="4"/>
      <c r="N1" s="6"/>
      <c r="O1" s="4"/>
      <c r="P1" s="6"/>
      <c r="Q1" s="6"/>
    </row>
    <row r="2" spans="1:17" s="3" customFormat="1" ht="24.75" customHeight="1" x14ac:dyDescent="0.25">
      <c r="A2" s="6"/>
      <c r="B2" s="6"/>
      <c r="C2" s="6"/>
      <c r="D2" s="6"/>
      <c r="E2" s="7"/>
      <c r="F2" s="8"/>
      <c r="G2" s="9"/>
      <c r="H2" s="4"/>
      <c r="I2" s="4"/>
      <c r="J2" s="6"/>
      <c r="K2" s="4"/>
      <c r="L2" s="6"/>
      <c r="M2" s="4"/>
      <c r="N2" s="6"/>
      <c r="O2" s="4"/>
      <c r="P2" s="6"/>
      <c r="Q2" s="6"/>
    </row>
    <row r="3" spans="1:17" s="3" customFormat="1" x14ac:dyDescent="0.25">
      <c r="A3" s="6"/>
      <c r="B3" s="6"/>
      <c r="C3" s="6"/>
      <c r="D3" s="6"/>
      <c r="E3" s="6"/>
      <c r="H3" s="4"/>
      <c r="I3" s="4"/>
      <c r="J3" s="6"/>
      <c r="K3" s="4"/>
      <c r="L3" s="6"/>
      <c r="M3" s="4"/>
      <c r="N3" s="6"/>
      <c r="O3" s="4"/>
      <c r="P3" s="6"/>
      <c r="Q3" s="6"/>
    </row>
    <row r="4" spans="1:17" s="3" customFormat="1" ht="22.5" customHeight="1" x14ac:dyDescent="0.25">
      <c r="A4" s="6"/>
      <c r="B4" s="6"/>
      <c r="C4" s="6"/>
      <c r="D4" s="6"/>
      <c r="E4" s="6"/>
      <c r="H4" s="4"/>
      <c r="I4" s="4"/>
      <c r="J4" s="6"/>
      <c r="K4" s="4"/>
      <c r="L4" s="6"/>
      <c r="M4" s="4"/>
      <c r="N4" s="6"/>
      <c r="O4" s="4"/>
      <c r="P4" s="6"/>
      <c r="Q4" s="6"/>
    </row>
    <row r="5" spans="1:17" s="23" customFormat="1" ht="18.75" x14ac:dyDescent="0.25">
      <c r="A5" s="68" t="s">
        <v>200</v>
      </c>
      <c r="B5" s="68"/>
      <c r="C5" s="68"/>
      <c r="D5" s="68"/>
      <c r="E5" s="68"/>
      <c r="F5" s="68"/>
      <c r="G5" s="68"/>
      <c r="H5" s="68"/>
      <c r="I5" s="8"/>
      <c r="J5" s="8"/>
      <c r="K5" s="8"/>
      <c r="L5" s="8"/>
      <c r="M5" s="8"/>
      <c r="N5" s="8"/>
      <c r="O5" s="8"/>
      <c r="P5" s="8"/>
      <c r="Q5" s="8"/>
    </row>
    <row r="6" spans="1:17" s="23" customFormat="1" ht="18.75" x14ac:dyDescent="0.25">
      <c r="A6" s="64" t="s">
        <v>291</v>
      </c>
      <c r="B6" s="64"/>
      <c r="C6" s="64"/>
      <c r="D6" s="64"/>
      <c r="E6" s="64"/>
      <c r="F6" s="64"/>
      <c r="G6" s="64"/>
      <c r="H6" s="64"/>
      <c r="I6" s="13"/>
      <c r="J6" s="13"/>
      <c r="K6" s="13"/>
      <c r="L6" s="13"/>
      <c r="M6" s="13"/>
      <c r="N6" s="13"/>
      <c r="O6" s="13"/>
      <c r="P6" s="13"/>
      <c r="Q6" s="13"/>
    </row>
    <row r="7" spans="1:17" s="23" customFormat="1" ht="18.75" x14ac:dyDescent="0.25">
      <c r="A7" s="14"/>
      <c r="B7" s="14"/>
      <c r="C7" s="14"/>
      <c r="D7" s="14"/>
      <c r="E7" s="14"/>
      <c r="F7" s="11"/>
      <c r="G7" s="11"/>
      <c r="H7" s="14"/>
      <c r="I7" s="14"/>
      <c r="J7" s="14"/>
      <c r="K7" s="14"/>
      <c r="L7" s="14"/>
      <c r="M7" s="14"/>
      <c r="N7" s="14"/>
      <c r="O7" s="14"/>
      <c r="P7" s="14"/>
      <c r="Q7" s="14"/>
    </row>
    <row r="8" spans="1:17" s="24" customFormat="1" ht="18.75" x14ac:dyDescent="0.25">
      <c r="A8" s="66" t="s">
        <v>205</v>
      </c>
      <c r="B8" s="66"/>
      <c r="C8" s="66"/>
      <c r="D8" s="66"/>
      <c r="E8" s="66"/>
      <c r="F8" s="66"/>
      <c r="G8" s="66"/>
      <c r="H8" s="66"/>
      <c r="I8" s="7"/>
      <c r="J8" s="7"/>
      <c r="K8" s="7"/>
      <c r="L8" s="7"/>
      <c r="M8" s="7"/>
      <c r="N8" s="7"/>
      <c r="O8" s="7"/>
      <c r="P8" s="7"/>
      <c r="Q8" s="7"/>
    </row>
    <row r="9" spans="1:17" s="23" customFormat="1" ht="18.75" x14ac:dyDescent="0.25">
      <c r="A9" s="69" t="s">
        <v>306</v>
      </c>
      <c r="B9" s="69"/>
      <c r="C9" s="69"/>
      <c r="D9" s="69"/>
      <c r="E9" s="69"/>
      <c r="F9" s="69"/>
      <c r="G9" s="69"/>
      <c r="H9" s="69"/>
      <c r="I9" s="8"/>
      <c r="J9" s="8"/>
      <c r="K9" s="8"/>
      <c r="L9" s="8"/>
      <c r="M9" s="8"/>
      <c r="N9" s="8"/>
      <c r="O9" s="8"/>
      <c r="P9" s="8"/>
      <c r="Q9" s="8"/>
    </row>
    <row r="10" spans="1:17" s="23" customFormat="1" ht="18.75" x14ac:dyDescent="0.25">
      <c r="A10" s="11"/>
      <c r="B10" s="11"/>
      <c r="C10" s="11"/>
      <c r="D10" s="11"/>
      <c r="E10" s="11"/>
      <c r="F10" s="11"/>
      <c r="G10" s="11"/>
      <c r="H10" s="11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5">
      <c r="A11" s="16" t="s">
        <v>183</v>
      </c>
      <c r="B11" s="16" t="s">
        <v>184</v>
      </c>
      <c r="C11" s="16" t="s">
        <v>185</v>
      </c>
      <c r="D11" s="16" t="s">
        <v>186</v>
      </c>
      <c r="E11" s="16" t="s">
        <v>0</v>
      </c>
      <c r="F11" s="16" t="s">
        <v>1</v>
      </c>
      <c r="G11" s="16" t="s">
        <v>2</v>
      </c>
      <c r="H11" s="16" t="s">
        <v>3</v>
      </c>
      <c r="I11" s="16" t="s">
        <v>4</v>
      </c>
    </row>
    <row r="12" spans="1:17" s="48" customFormat="1" x14ac:dyDescent="0.25">
      <c r="A12" s="26" t="s">
        <v>274</v>
      </c>
      <c r="B12" s="26" t="s">
        <v>6</v>
      </c>
      <c r="C12" s="26" t="s">
        <v>275</v>
      </c>
      <c r="D12" s="55">
        <v>9000</v>
      </c>
      <c r="E12" s="55">
        <v>0</v>
      </c>
      <c r="F12" s="55">
        <v>0</v>
      </c>
      <c r="G12" s="55">
        <v>0</v>
      </c>
      <c r="H12" s="55">
        <v>0</v>
      </c>
      <c r="I12" s="55">
        <f>D12-E12-F12-G12</f>
        <v>9000</v>
      </c>
    </row>
    <row r="13" spans="1:17" s="48" customFormat="1" x14ac:dyDescent="0.25">
      <c r="A13" s="26" t="s">
        <v>190</v>
      </c>
      <c r="B13" s="26" t="s">
        <v>6</v>
      </c>
      <c r="C13" s="26" t="s">
        <v>258</v>
      </c>
      <c r="D13" s="55">
        <v>12000</v>
      </c>
      <c r="E13" s="55">
        <v>0</v>
      </c>
      <c r="F13" s="55">
        <v>0</v>
      </c>
      <c r="G13" s="55">
        <v>0</v>
      </c>
      <c r="H13" s="55">
        <v>0</v>
      </c>
      <c r="I13" s="55">
        <f t="shared" ref="I13:I29" si="0">D13-E13-F13-G13</f>
        <v>12000</v>
      </c>
    </row>
    <row r="14" spans="1:17" s="54" customFormat="1" x14ac:dyDescent="0.25">
      <c r="A14" s="26" t="s">
        <v>191</v>
      </c>
      <c r="B14" s="26" t="s">
        <v>6</v>
      </c>
      <c r="C14" s="26" t="s">
        <v>259</v>
      </c>
      <c r="D14" s="55">
        <v>12000</v>
      </c>
      <c r="E14" s="55">
        <v>0</v>
      </c>
      <c r="F14" s="55">
        <v>0</v>
      </c>
      <c r="G14" s="55">
        <v>0</v>
      </c>
      <c r="H14" s="55">
        <v>0</v>
      </c>
      <c r="I14" s="55">
        <f t="shared" si="0"/>
        <v>12000</v>
      </c>
    </row>
    <row r="15" spans="1:17" s="54" customFormat="1" x14ac:dyDescent="0.25">
      <c r="A15" s="26" t="s">
        <v>192</v>
      </c>
      <c r="B15" s="26" t="s">
        <v>6</v>
      </c>
      <c r="C15" s="26" t="s">
        <v>260</v>
      </c>
      <c r="D15" s="55">
        <v>40000</v>
      </c>
      <c r="E15" s="55">
        <v>0</v>
      </c>
      <c r="F15" s="55">
        <v>883.99</v>
      </c>
      <c r="G15" s="55">
        <v>0</v>
      </c>
      <c r="H15" s="55">
        <v>0</v>
      </c>
      <c r="I15" s="55">
        <f t="shared" si="0"/>
        <v>39116.01</v>
      </c>
    </row>
    <row r="16" spans="1:17" s="54" customFormat="1" x14ac:dyDescent="0.25">
      <c r="A16" s="26" t="s">
        <v>193</v>
      </c>
      <c r="B16" s="26" t="s">
        <v>6</v>
      </c>
      <c r="C16" s="26" t="s">
        <v>261</v>
      </c>
      <c r="D16" s="55">
        <v>9000</v>
      </c>
      <c r="E16" s="55">
        <v>0</v>
      </c>
      <c r="F16" s="55">
        <v>0</v>
      </c>
      <c r="G16" s="55">
        <v>0</v>
      </c>
      <c r="H16" s="55">
        <v>0</v>
      </c>
      <c r="I16" s="55">
        <f t="shared" si="0"/>
        <v>9000</v>
      </c>
    </row>
    <row r="17" spans="1:9" s="54" customFormat="1" x14ac:dyDescent="0.25">
      <c r="A17" s="26" t="s">
        <v>194</v>
      </c>
      <c r="B17" s="26" t="s">
        <v>6</v>
      </c>
      <c r="C17" s="26" t="s">
        <v>262</v>
      </c>
      <c r="D17" s="55">
        <v>12000</v>
      </c>
      <c r="E17" s="55">
        <v>0</v>
      </c>
      <c r="F17" s="55">
        <v>0</v>
      </c>
      <c r="G17" s="55">
        <v>0</v>
      </c>
      <c r="H17" s="55">
        <v>0</v>
      </c>
      <c r="I17" s="55">
        <f t="shared" si="0"/>
        <v>12000</v>
      </c>
    </row>
    <row r="18" spans="1:9" s="54" customFormat="1" x14ac:dyDescent="0.25">
      <c r="A18" s="26" t="s">
        <v>195</v>
      </c>
      <c r="B18" s="26" t="s">
        <v>6</v>
      </c>
      <c r="C18" s="26" t="s">
        <v>263</v>
      </c>
      <c r="D18" s="55">
        <v>12000</v>
      </c>
      <c r="E18" s="55">
        <v>0</v>
      </c>
      <c r="F18" s="55">
        <v>0</v>
      </c>
      <c r="G18" s="55">
        <v>0</v>
      </c>
      <c r="H18" s="55">
        <v>0</v>
      </c>
      <c r="I18" s="55">
        <f t="shared" si="0"/>
        <v>12000</v>
      </c>
    </row>
    <row r="19" spans="1:9" s="54" customFormat="1" x14ac:dyDescent="0.25">
      <c r="A19" s="26" t="s">
        <v>196</v>
      </c>
      <c r="B19" s="26" t="s">
        <v>6</v>
      </c>
      <c r="C19" s="26" t="s">
        <v>264</v>
      </c>
      <c r="D19" s="55">
        <v>16000</v>
      </c>
      <c r="E19" s="55">
        <v>0</v>
      </c>
      <c r="F19" s="55">
        <v>0</v>
      </c>
      <c r="G19" s="55">
        <v>0</v>
      </c>
      <c r="H19" s="55">
        <v>0</v>
      </c>
      <c r="I19" s="55">
        <f t="shared" si="0"/>
        <v>16000</v>
      </c>
    </row>
    <row r="20" spans="1:9" s="54" customFormat="1" x14ac:dyDescent="0.25">
      <c r="A20" s="26" t="s">
        <v>197</v>
      </c>
      <c r="B20" s="26" t="s">
        <v>6</v>
      </c>
      <c r="C20" s="26" t="s">
        <v>265</v>
      </c>
      <c r="D20" s="55">
        <v>25000</v>
      </c>
      <c r="E20" s="55">
        <v>0</v>
      </c>
      <c r="F20" s="55">
        <v>0</v>
      </c>
      <c r="G20" s="55">
        <v>0</v>
      </c>
      <c r="H20" s="55">
        <v>0</v>
      </c>
      <c r="I20" s="55">
        <f t="shared" si="0"/>
        <v>25000</v>
      </c>
    </row>
    <row r="21" spans="1:9" s="54" customFormat="1" x14ac:dyDescent="0.25">
      <c r="A21" s="26" t="s">
        <v>198</v>
      </c>
      <c r="B21" s="26" t="s">
        <v>19</v>
      </c>
      <c r="C21" s="26" t="s">
        <v>266</v>
      </c>
      <c r="D21" s="55">
        <v>20000</v>
      </c>
      <c r="E21" s="55">
        <v>0</v>
      </c>
      <c r="F21" s="55">
        <v>0</v>
      </c>
      <c r="G21" s="55">
        <v>0</v>
      </c>
      <c r="H21" s="55">
        <v>0</v>
      </c>
      <c r="I21" s="55">
        <f t="shared" si="0"/>
        <v>20000</v>
      </c>
    </row>
    <row r="22" spans="1:9" s="54" customFormat="1" x14ac:dyDescent="0.25">
      <c r="A22" s="26" t="s">
        <v>199</v>
      </c>
      <c r="B22" s="26" t="s">
        <v>19</v>
      </c>
      <c r="C22" s="26" t="s">
        <v>267</v>
      </c>
      <c r="D22" s="55">
        <v>20000</v>
      </c>
      <c r="E22" s="55">
        <v>0</v>
      </c>
      <c r="F22" s="55">
        <v>0</v>
      </c>
      <c r="G22" s="55">
        <v>0</v>
      </c>
      <c r="H22" s="55">
        <v>0</v>
      </c>
      <c r="I22" s="55">
        <f t="shared" si="0"/>
        <v>20000</v>
      </c>
    </row>
    <row r="23" spans="1:9" s="54" customFormat="1" x14ac:dyDescent="0.25">
      <c r="A23" s="26" t="s">
        <v>249</v>
      </c>
      <c r="B23" s="26" t="s">
        <v>6</v>
      </c>
      <c r="C23" s="26" t="s">
        <v>248</v>
      </c>
      <c r="D23" s="55">
        <v>9000</v>
      </c>
      <c r="E23" s="55">
        <v>0</v>
      </c>
      <c r="F23" s="55">
        <v>0</v>
      </c>
      <c r="G23" s="55">
        <v>0</v>
      </c>
      <c r="H23" s="55">
        <v>0</v>
      </c>
      <c r="I23" s="55">
        <f t="shared" si="0"/>
        <v>9000</v>
      </c>
    </row>
    <row r="24" spans="1:9" s="54" customFormat="1" x14ac:dyDescent="0.25">
      <c r="A24" s="26" t="s">
        <v>270</v>
      </c>
      <c r="B24" s="26" t="s">
        <v>6</v>
      </c>
      <c r="C24" s="26" t="s">
        <v>271</v>
      </c>
      <c r="D24" s="55">
        <v>9000</v>
      </c>
      <c r="E24" s="55">
        <v>0</v>
      </c>
      <c r="F24" s="55">
        <v>0</v>
      </c>
      <c r="G24" s="55">
        <v>0</v>
      </c>
      <c r="H24" s="55">
        <v>0</v>
      </c>
      <c r="I24" s="55">
        <f t="shared" si="0"/>
        <v>9000</v>
      </c>
    </row>
    <row r="25" spans="1:9" s="54" customFormat="1" x14ac:dyDescent="0.25">
      <c r="A25" s="26" t="s">
        <v>298</v>
      </c>
      <c r="B25" s="26" t="s">
        <v>6</v>
      </c>
      <c r="C25" s="26" t="s">
        <v>299</v>
      </c>
      <c r="D25" s="55">
        <v>9000</v>
      </c>
      <c r="E25" s="55">
        <v>0</v>
      </c>
      <c r="F25" s="55">
        <v>0</v>
      </c>
      <c r="G25" s="55">
        <v>0</v>
      </c>
      <c r="H25" s="55">
        <v>0</v>
      </c>
      <c r="I25" s="55">
        <f t="shared" si="0"/>
        <v>9000</v>
      </c>
    </row>
    <row r="26" spans="1:9" s="54" customFormat="1" x14ac:dyDescent="0.25">
      <c r="A26" s="26" t="s">
        <v>300</v>
      </c>
      <c r="B26" s="26" t="s">
        <v>6</v>
      </c>
      <c r="C26" s="26" t="s">
        <v>301</v>
      </c>
      <c r="D26" s="55">
        <v>9000</v>
      </c>
      <c r="E26" s="55">
        <v>0</v>
      </c>
      <c r="F26" s="55">
        <v>0</v>
      </c>
      <c r="G26" s="55">
        <v>0</v>
      </c>
      <c r="H26" s="55">
        <v>0</v>
      </c>
      <c r="I26" s="55">
        <f t="shared" si="0"/>
        <v>9000</v>
      </c>
    </row>
    <row r="27" spans="1:9" s="54" customFormat="1" x14ac:dyDescent="0.25">
      <c r="A27" s="26" t="s">
        <v>302</v>
      </c>
      <c r="B27" s="26" t="s">
        <v>6</v>
      </c>
      <c r="C27" s="26" t="s">
        <v>303</v>
      </c>
      <c r="D27" s="55">
        <v>9000</v>
      </c>
      <c r="E27" s="55">
        <v>0</v>
      </c>
      <c r="F27" s="55">
        <v>0</v>
      </c>
      <c r="G27" s="55">
        <v>0</v>
      </c>
      <c r="H27" s="55">
        <v>0</v>
      </c>
      <c r="I27" s="55">
        <f t="shared" si="0"/>
        <v>9000</v>
      </c>
    </row>
    <row r="28" spans="1:9" s="48" customFormat="1" x14ac:dyDescent="0.25">
      <c r="A28" s="26" t="s">
        <v>272</v>
      </c>
      <c r="B28" s="26" t="s">
        <v>6</v>
      </c>
      <c r="C28" s="26" t="s">
        <v>273</v>
      </c>
      <c r="D28" s="55">
        <v>9000</v>
      </c>
      <c r="E28" s="55">
        <v>0</v>
      </c>
      <c r="F28" s="55">
        <v>0</v>
      </c>
      <c r="G28" s="55">
        <v>0</v>
      </c>
      <c r="H28" s="55">
        <v>0</v>
      </c>
      <c r="I28" s="55">
        <f t="shared" si="0"/>
        <v>9000</v>
      </c>
    </row>
    <row r="29" spans="1:9" s="48" customFormat="1" x14ac:dyDescent="0.25">
      <c r="A29" s="26" t="s">
        <v>338</v>
      </c>
      <c r="B29" s="26" t="s">
        <v>6</v>
      </c>
      <c r="C29" s="26" t="s">
        <v>339</v>
      </c>
      <c r="D29" s="55">
        <v>9000</v>
      </c>
      <c r="E29" s="55">
        <v>0</v>
      </c>
      <c r="F29" s="55">
        <v>0</v>
      </c>
      <c r="G29" s="55">
        <v>0</v>
      </c>
      <c r="H29" s="55">
        <v>0</v>
      </c>
      <c r="I29" s="55">
        <f t="shared" si="0"/>
        <v>9000</v>
      </c>
    </row>
    <row r="30" spans="1:9" s="1" customFormat="1" x14ac:dyDescent="0.25">
      <c r="A30" s="15"/>
      <c r="B30" s="35" t="s">
        <v>204</v>
      </c>
      <c r="C30" s="35"/>
      <c r="D30" s="36">
        <f t="shared" ref="D30:I30" si="1">SUM(D12:D29)</f>
        <v>250000</v>
      </c>
      <c r="E30" s="36">
        <f t="shared" si="1"/>
        <v>0</v>
      </c>
      <c r="F30" s="36">
        <f t="shared" si="1"/>
        <v>883.99</v>
      </c>
      <c r="G30" s="36">
        <f t="shared" si="1"/>
        <v>0</v>
      </c>
      <c r="H30" s="36">
        <f t="shared" si="1"/>
        <v>0</v>
      </c>
      <c r="I30" s="36">
        <f t="shared" si="1"/>
        <v>249116.01</v>
      </c>
    </row>
    <row r="31" spans="1:9" x14ac:dyDescent="0.25">
      <c r="D31" s="25"/>
      <c r="E31" s="25"/>
    </row>
  </sheetData>
  <mergeCells count="4">
    <mergeCell ref="A5:H5"/>
    <mergeCell ref="A6:H6"/>
    <mergeCell ref="A8:H8"/>
    <mergeCell ref="A9:H9"/>
  </mergeCells>
  <pageMargins left="0.70866141732283472" right="0.70866141732283472" top="0.74803149606299213" bottom="0.74803149606299213" header="0.31496062992125984" footer="0.31496062992125984"/>
  <pageSetup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PERSONAL FIJO</vt:lpstr>
      <vt:lpstr>TECNICO CONTRATADO</vt:lpstr>
      <vt:lpstr>PERSONAL VIGILANCIA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Gloris Pérez</dc:creator>
  <cp:lastModifiedBy>Bibian Cuevas</cp:lastModifiedBy>
  <cp:lastPrinted>2015-10-15T15:45:45Z</cp:lastPrinted>
  <dcterms:created xsi:type="dcterms:W3CDTF">2015-04-22T16:42:59Z</dcterms:created>
  <dcterms:modified xsi:type="dcterms:W3CDTF">2016-11-02T17:55:21Z</dcterms:modified>
</cp:coreProperties>
</file>