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510"/>
  <workbookPr/>
  <xr:revisionPtr revIDLastSave="0" documentId="8_{835333EC-818A-47C0-9563-24FE1C032D40}" xr6:coauthVersionLast="47" xr6:coauthVersionMax="47" xr10:uidLastSave="{00000000-0000-0000-0000-000000000000}"/>
  <bookViews>
    <workbookView xWindow="28800" yWindow="5565" windowWidth="20730" windowHeight="11760" xr2:uid="{00000000-000D-0000-FFFF-FFFF00000000}"/>
  </bookViews>
  <sheets>
    <sheet name="Hoja1" sheetId="1" r:id="rId1"/>
  </sheets>
  <definedNames>
    <definedName name="_xlnm.Print_Area" localSheetId="0">Hoja1!$A$1:$J$50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0" i="1" l="1"/>
  <c r="E30" i="1"/>
  <c r="D30" i="1"/>
  <c r="I25" i="1"/>
  <c r="J30" i="1" l="1"/>
  <c r="I30" i="1"/>
  <c r="J29" i="1"/>
  <c r="I29" i="1"/>
</calcChain>
</file>

<file path=xl/sharedStrings.xml><?xml version="1.0" encoding="utf-8"?>
<sst xmlns="http://schemas.openxmlformats.org/spreadsheetml/2006/main" count="76" uniqueCount="73">
  <si>
    <t>Informe de Evaluación semestral de las Metas Físicas-Financieras (enero-junio 2022)</t>
  </si>
  <si>
    <t>Código</t>
  </si>
  <si>
    <t>Documento Relacionado</t>
  </si>
  <si>
    <t>Fecha Versión</t>
  </si>
  <si>
    <t>Versión</t>
  </si>
  <si>
    <t>DEC-FOR013</t>
  </si>
  <si>
    <t>Lineamientos para la Ejecución Presupuestaria 2020 del Gobierno General Nacional</t>
  </si>
  <si>
    <t>I -Información Instituciónal</t>
  </si>
  <si>
    <t>I.I - Completar los datos requeridos sobre la institución</t>
  </si>
  <si>
    <t>Capítulo</t>
  </si>
  <si>
    <t xml:space="preserve">0221-MINISTERIO DE LA ADMINISTRACION PUBLICA </t>
  </si>
  <si>
    <t>Subcapítulo</t>
  </si>
  <si>
    <t xml:space="preserve">002-MINISTERIO DE LA ADMINISTRACION PUBLICA </t>
  </si>
  <si>
    <t>Unidad Ejecutora</t>
  </si>
  <si>
    <t xml:space="preserve">0003-OFICINA GUBERNAMENTAL DE TECNOLOGIAS DE LA INFORMACION Y COMUNICACION </t>
  </si>
  <si>
    <t>Misión</t>
  </si>
  <si>
    <t>Liderar la formulación, promoción e implementación de las políticas digitales de la Republica Dominicana, acercando a la ciudadanía, empresas y sociedad civil a las instituciones públicas, de manera ágil, abierta y segura, procurando la mejora continua, la utilización de datos, la adopción de normas y estándares y la innovación en el Estado, a través del uso e implementación de las tecnologías de la información y comunicación.</t>
  </si>
  <si>
    <t>Visión</t>
  </si>
  <si>
    <t>Ser en el 2024 un país digital y referente en la región, en el que la ciudadanía, las empresa, la sociedad civil y las instituciones del gobierno utilizan las tecnologías de la información y comunicación (TIC) para mejorar la calidad de vida, productividad, innovación y competitividad de manera sostenible.</t>
  </si>
  <si>
    <t>II. Contribución a la Estrategia Nacional de Desarrollo</t>
  </si>
  <si>
    <t>Eje estratégico:</t>
  </si>
  <si>
    <t>Desarrollo productivo</t>
  </si>
  <si>
    <t>Objetivo general:</t>
  </si>
  <si>
    <t>Competitividad e innovación en un ambiente favorable</t>
  </si>
  <si>
    <t>Objetivo(s) específico(s):</t>
  </si>
  <si>
    <t>Lograr acceso universal y uso productivo de las tecnologías de información y comunicación (TIC)</t>
  </si>
  <si>
    <t>III. Información del Programa</t>
  </si>
  <si>
    <t>Nombre:</t>
  </si>
  <si>
    <t>18-Programación e implementación del gobierno electrónico y atención ciudadana.</t>
  </si>
  <si>
    <t>Descripción:</t>
  </si>
  <si>
    <t>Ciudadanos reciben información de los servicios de las instituciones del Estado.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</si>
  <si>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</si>
  <si>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 xml:space="preserve">Población en general </t>
  </si>
  <si>
    <t>Resultado Asociado: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</si>
  <si>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</si>
  <si>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</si>
  <si>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</si>
  <si>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</si>
  <si>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</si>
  <si>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</si>
  <si>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</si>
  <si>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</t>
  </si>
  <si>
    <t>Programación Semestral</t>
  </si>
  <si>
    <t>Ejecución Semestral</t>
  </si>
  <si>
    <t>Avance</t>
  </si>
  <si>
    <t>Producto</t>
  </si>
  <si>
    <t>Indicador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</si>
  <si>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</si>
  <si>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</si>
  <si>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</si>
  <si>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</si>
  <si>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</si>
  <si>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</si>
  <si>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</si>
  <si>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</si>
  <si>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Ciudadanos reciben información de los servicios de las instituciones del Estado</t>
  </si>
  <si>
    <t>Cantidad de personas atendidas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</si>
  <si>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</si>
  <si>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</si>
  <si>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</si>
  <si>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</si>
  <si>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</si>
  <si>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 xml:space="preserve">Se atendieron a los ciudadanos propuestos, con una sobreproducción de xxxxxx ciudadanos. Hemos integrado como nuevo servicio a la Junta Central Electoral y un nuevo centro de atención. </t>
  </si>
  <si>
    <t>Causas y justificación del desvío:</t>
  </si>
  <si>
    <t xml:space="preserve">La desviación financiera es en concecuencia de los planes de expansión de los Puntos GOB los cuales han tenido retrasos. La sobreproducción fisica es devido a la integración de nuevas instituciones y a la apertura de un nuevo Punto GOB. 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</si>
  <si>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</si>
  <si>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</si>
  <si>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[Registrar las oportunidades de mejora identificadas, como acciones puntuales, especificando las fechas de su realización.]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</si>
  <si>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</si>
  <si>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_________________________________________________________________________</t>
  </si>
  <si>
    <t>__________________________________________________________________</t>
  </si>
  <si>
    <t>Isaac Vasquez Montilla</t>
  </si>
  <si>
    <t xml:space="preserve">Director de Planificacion y Desarrollo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</si>
</sst>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</font>
    <font>
      <b/>
      <sz val="14"/>
      <name val="Calibri"/>
      <family val="2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Protection="1">
      <protection locked="0"/>
    </xf>
    <xf numFmtId="0" fontId="11" fillId="0" borderId="0" xfId="0" applyFont="1" applyProtection="1">
      <protection locked="0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3" fillId="0" borderId="0" xfId="0" applyFont="1" applyAlignment="1" applyProtection="1">
      <alignment horizontal="left" vertical="center"/>
      <protection locked="0"/>
    </xf>
    <xf numFmtId="0" fontId="24" fillId="0" borderId="0" xfId="0" applyFont="1" applyAlignment="1" applyProtection="1">
      <alignment vertical="top"/>
      <protection locked="0"/>
    </xf>
    <xf numFmtId="0" fontId="13" fillId="0" borderId="0" xfId="0" applyFont="1" applyAlignment="1" applyProtection="1">
      <alignment vertical="top"/>
      <protection locked="0"/>
    </xf>
    <xf numFmtId="0" fontId="24" fillId="0" borderId="0" xfId="0" applyFont="1" applyAlignment="1" applyProtection="1">
      <alignment horizontal="left" vertical="top"/>
      <protection locked="0"/>
    </xf>
    <xf numFmtId="0" fontId="3" fillId="0" borderId="1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top" wrapText="1"/>
    </xf>
    <xf numFmtId="0" fontId="9" fillId="0" borderId="17" xfId="0" applyFont="1" applyBorder="1" applyAlignment="1">
      <alignment vertical="center"/>
    </xf>
    <xf numFmtId="0" fontId="2" fillId="0" borderId="17" xfId="0" applyFont="1" applyBorder="1"/>
    <xf numFmtId="0" fontId="9" fillId="0" borderId="38" xfId="0" applyFont="1" applyBorder="1" applyAlignment="1">
      <alignment vertical="center"/>
    </xf>
    <xf numFmtId="0" fontId="9" fillId="0" borderId="38" xfId="0" applyFont="1" applyBorder="1" applyAlignment="1">
      <alignment vertical="center" wrapText="1"/>
    </xf>
    <xf numFmtId="0" fontId="0" fillId="0" borderId="17" xfId="0" applyBorder="1"/>
    <xf numFmtId="0" fontId="15" fillId="0" borderId="29" xfId="0" applyFont="1" applyBorder="1" applyAlignment="1">
      <alignment horizontal="center" vertical="center" wrapText="1" readingOrder="1"/>
    </xf>
    <xf numFmtId="0" fontId="15" fillId="0" borderId="30" xfId="0" applyFont="1" applyBorder="1" applyAlignment="1">
      <alignment horizontal="center" vertical="center" wrapText="1" readingOrder="1"/>
    </xf>
    <xf numFmtId="0" fontId="15" fillId="0" borderId="31" xfId="0" applyFont="1" applyBorder="1" applyAlignment="1">
      <alignment horizontal="center" vertical="center" wrapText="1" readingOrder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166" fontId="16" fillId="0" borderId="27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7" xfId="0" applyNumberFormat="1" applyFont="1" applyBorder="1" applyAlignment="1" applyProtection="1">
      <alignment horizontal="center" vertical="center" wrapText="1"/>
      <protection locked="0"/>
    </xf>
    <xf numFmtId="10" fontId="16" fillId="0" borderId="27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0" borderId="24" xfId="0" applyNumberFormat="1" applyFont="1" applyBorder="1" applyAlignment="1" applyProtection="1">
      <alignment horizontal="center" vertical="center" wrapText="1" readingOrder="1"/>
      <protection locked="0"/>
    </xf>
    <xf numFmtId="0" fontId="16" fillId="0" borderId="32" xfId="0" applyFont="1" applyBorder="1" applyAlignment="1" applyProtection="1">
      <alignment vertical="top" wrapText="1"/>
      <protection locked="0"/>
    </xf>
    <xf numFmtId="0" fontId="16" fillId="0" borderId="33" xfId="0" applyFont="1" applyBorder="1" applyAlignment="1" applyProtection="1">
      <alignment vertical="top" wrapText="1"/>
      <protection locked="0"/>
    </xf>
    <xf numFmtId="165" fontId="16" fillId="0" borderId="33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33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33" xfId="0" applyNumberFormat="1" applyFont="1" applyBorder="1" applyAlignment="1" applyProtection="1">
      <alignment horizontal="center" vertical="center" wrapText="1"/>
      <protection locked="0"/>
    </xf>
    <xf numFmtId="0" fontId="9" fillId="0" borderId="38" xfId="0" applyFont="1" applyBorder="1" applyAlignment="1" applyProtection="1">
      <alignment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7" fillId="0" borderId="17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21" fillId="0" borderId="34" xfId="0" applyFont="1" applyBorder="1" applyAlignment="1" applyProtection="1">
      <alignment horizontal="left" vertical="center" wrapText="1"/>
      <protection locked="0"/>
    </xf>
    <xf numFmtId="0" fontId="21" fillId="0" borderId="35" xfId="0" applyFont="1" applyBorder="1" applyAlignment="1" applyProtection="1">
      <alignment horizontal="left" vertical="center" wrapText="1"/>
      <protection locked="0"/>
    </xf>
    <xf numFmtId="0" fontId="21" fillId="0" borderId="36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49" fontId="20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1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39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40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41" xfId="0" quotePrefix="1" applyNumberFormat="1" applyFont="1" applyBorder="1" applyAlignment="1" applyProtection="1">
      <alignment horizontal="left" vertical="center" wrapText="1"/>
      <protection locked="0"/>
    </xf>
    <xf numFmtId="0" fontId="21" fillId="0" borderId="38" xfId="0" applyFont="1" applyBorder="1" applyAlignment="1" applyProtection="1">
      <alignment horizontal="left" vertical="center" wrapText="1"/>
      <protection locked="0"/>
    </xf>
    <xf numFmtId="0" fontId="8" fillId="0" borderId="17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21" fillId="0" borderId="19" xfId="0" applyFont="1" applyBorder="1" applyAlignment="1" applyProtection="1">
      <alignment horizontal="left" vertical="center" wrapText="1"/>
      <protection locked="0"/>
    </xf>
    <xf numFmtId="0" fontId="21" fillId="0" borderId="20" xfId="0" applyFont="1" applyBorder="1" applyAlignment="1" applyProtection="1">
      <alignment horizontal="left" vertical="center" wrapText="1"/>
      <protection locked="0"/>
    </xf>
    <xf numFmtId="0" fontId="21" fillId="0" borderId="21" xfId="0" applyFont="1" applyBorder="1" applyAlignment="1" applyProtection="1">
      <alignment horizontal="left" vertical="center" wrapText="1"/>
      <protection locked="0"/>
    </xf>
    <xf numFmtId="39" fontId="11" fillId="0" borderId="26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0" borderId="27" xfId="2" applyNumberFormat="1" applyFont="1" applyFill="1" applyBorder="1" applyAlignment="1" applyProtection="1">
      <alignment horizontal="center" vertical="center" wrapText="1" readingOrder="1"/>
    </xf>
    <xf numFmtId="10" fontId="11" fillId="0" borderId="28" xfId="2" applyNumberFormat="1" applyFont="1" applyFill="1" applyBorder="1" applyAlignment="1" applyProtection="1">
      <alignment horizontal="center" vertical="center" wrapText="1" readingOrder="1"/>
    </xf>
    <xf numFmtId="0" fontId="14" fillId="0" borderId="27" xfId="0" applyFont="1" applyBorder="1" applyAlignment="1">
      <alignment horizontal="center" vertical="center" wrapText="1" readingOrder="1"/>
    </xf>
    <xf numFmtId="0" fontId="11" fillId="0" borderId="27" xfId="0" applyFont="1" applyBorder="1" applyAlignment="1">
      <alignment vertical="top" wrapText="1"/>
    </xf>
    <xf numFmtId="0" fontId="11" fillId="0" borderId="28" xfId="0" applyFont="1" applyBorder="1" applyAlignment="1">
      <alignment vertical="top" wrapText="1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0" fontId="13" fillId="0" borderId="22" xfId="0" applyFont="1" applyBorder="1" applyAlignment="1">
      <alignment horizontal="center" vertical="center" wrapText="1" readingOrder="1"/>
    </xf>
    <xf numFmtId="0" fontId="13" fillId="0" borderId="23" xfId="0" applyFont="1" applyBorder="1" applyAlignment="1">
      <alignment horizontal="center" vertical="center" wrapText="1" readingOrder="1"/>
    </xf>
    <xf numFmtId="0" fontId="13" fillId="0" borderId="24" xfId="0" applyFont="1" applyBorder="1" applyAlignment="1">
      <alignment horizontal="center" vertical="center" wrapText="1" readingOrder="1"/>
    </xf>
    <xf numFmtId="0" fontId="13" fillId="0" borderId="25" xfId="0" applyFont="1" applyBorder="1" applyAlignment="1">
      <alignment horizontal="center" vertical="center" wrapText="1" readingOrder="1"/>
    </xf>
    <xf numFmtId="0" fontId="13" fillId="0" borderId="37" xfId="0" applyFont="1" applyBorder="1" applyAlignment="1">
      <alignment horizontal="center" vertical="center" wrapText="1" readingOrder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bottom style="thin">
          <color theme="0" tint="-0.34998626667073579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none">
          <fgColor rgb="FFF5F5F5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142327</xdr:colOff>
      <xdr:row>0</xdr:row>
      <xdr:rowOff>0</xdr:rowOff>
    </xdr:from>
    <xdr:ext cx="1510863" cy="808496"/>
    <xdr:pic>
      <xdr:nvPicPr>
        <xdr:cNvPr id="3" name="Imagen 2">
          <a:extLst>
            <a:ext uri="{FF2B5EF4-FFF2-40B4-BE49-F238E27FC236}">
              <a16:creationId xmlns:a16="http://schemas.microsoft.com/office/drawing/2014/main" id="{7245D57E-F3EC-476A-96CE-2702DBB99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327" y="0"/>
          <a:ext cx="1510863" cy="808496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30" totalsRowShown="0" headerRowDxfId="14" dataDxfId="13" headerRowBorderDxfId="11" tableBorderDxfId="12" totalsRowBorderDxfId="10"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/>
    <tableColumn id="4" xr3:uid="{00000000-0010-0000-0000-000004000000}" name="Financiera_x000a_(B)" dataDxfId="6">
      <calculatedColumnFormula>C25</calculatedColumnFormula>
    </tableColumn>
    <tableColumn id="9" xr3:uid="{00000000-0010-0000-0000-000009000000}" name="Física_x000a_(C)" dataDxfId="5">
      <calculatedColumnFormula>Tabla1[[#This Row],[Física
(A)]]</calculatedColumnFormula>
    </tableColumn>
    <tableColumn id="10" xr3:uid="{00000000-0010-0000-0000-00000A000000}" name="Financiera_x000a_(D)" dataDxfId="4"/>
    <tableColumn id="5" xr3:uid="{00000000-0010-0000-0000-000005000000}" name="Física _x000a_(E)" dataDxfId="3"/>
    <tableColumn id="6" xr3:uid="{00000000-0010-0000-0000-000006000000}" name="Financiera _x000a_ (F)" dataDxfId="2">
      <calculatedColumnFormula>F25</calculatedColumnFormula>
    </tableColumn>
    <tableColumn id="7" xr3:uid="{00000000-0010-0000-0000-000007000000}" name="Física _x000a_(%)_x000a_ G=E/C" dataDxfId="1">
      <calculatedColumnFormula>IF(G29&gt;0,G29/C29,0)</calculatedColumnFormula>
    </tableColumn>
    <tableColumn id="8" xr3:uid="{00000000-0010-0000-0000-000008000000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9"/>
  <sheetViews>
    <sheetView tabSelected="1" zoomScale="87" zoomScaleNormal="87" workbookViewId="0">
      <selection activeCell="L8" sqref="L8"/>
    </sheetView>
  </sheetViews>
  <sheetFormatPr defaultColWidth="11.42578125" defaultRowHeight="15"/>
  <cols>
    <col min="1" max="1" width="29.140625" style="2" customWidth="1"/>
    <col min="2" max="2" width="19.42578125" style="2" customWidth="1"/>
    <col min="3" max="3" width="12.7109375" style="2" customWidth="1"/>
    <col min="4" max="4" width="18" style="2" customWidth="1"/>
    <col min="5" max="5" width="15" style="2" customWidth="1"/>
    <col min="6" max="6" width="14.7109375" style="2" customWidth="1"/>
    <col min="7" max="10" width="12.7109375" style="2" customWidth="1"/>
    <col min="11" max="11" width="11.42578125" style="2"/>
  </cols>
  <sheetData>
    <row r="1" spans="1:11" ht="21">
      <c r="A1" s="9"/>
      <c r="B1" s="77" t="s">
        <v>0</v>
      </c>
      <c r="C1" s="78"/>
      <c r="D1" s="78"/>
      <c r="E1" s="78"/>
      <c r="F1" s="78"/>
      <c r="G1" s="78"/>
      <c r="H1" s="78"/>
      <c r="I1" s="78"/>
      <c r="J1" s="79"/>
      <c r="K1" s="1"/>
    </row>
    <row r="2" spans="1:11" ht="21.75" thickBot="1">
      <c r="A2" s="10"/>
      <c r="B2" s="80" t="s">
        <v>1</v>
      </c>
      <c r="C2" s="81"/>
      <c r="D2" s="80" t="s">
        <v>2</v>
      </c>
      <c r="E2" s="81"/>
      <c r="F2" s="81"/>
      <c r="G2" s="81"/>
      <c r="H2" s="82"/>
      <c r="I2" s="11" t="s">
        <v>3</v>
      </c>
      <c r="J2" s="12" t="s">
        <v>4</v>
      </c>
      <c r="K2" s="1"/>
    </row>
    <row r="3" spans="1:11" ht="21.75" thickBot="1">
      <c r="A3" s="13"/>
      <c r="B3" s="83" t="s">
        <v>5</v>
      </c>
      <c r="C3" s="84"/>
      <c r="D3" s="83" t="s">
        <v>6</v>
      </c>
      <c r="E3" s="84"/>
      <c r="F3" s="84"/>
      <c r="G3" s="84"/>
      <c r="H3" s="85"/>
      <c r="I3" s="3">
        <v>44754</v>
      </c>
      <c r="J3" s="4"/>
      <c r="K3" s="1"/>
    </row>
    <row r="4" spans="1:11">
      <c r="A4" s="73"/>
      <c r="B4" s="74"/>
      <c r="C4" s="74"/>
      <c r="D4" s="75"/>
      <c r="E4" s="75"/>
      <c r="F4" s="75"/>
      <c r="G4" s="75"/>
      <c r="H4" s="75"/>
      <c r="I4" s="74"/>
      <c r="J4" s="76"/>
      <c r="K4" s="1"/>
    </row>
    <row r="5" spans="1:11" ht="3" customHeight="1">
      <c r="A5" s="89"/>
      <c r="B5" s="75"/>
      <c r="C5" s="75"/>
      <c r="D5" s="75"/>
      <c r="E5" s="75"/>
      <c r="F5" s="75"/>
      <c r="G5" s="75"/>
      <c r="H5" s="75"/>
      <c r="I5" s="75"/>
      <c r="J5" s="90"/>
      <c r="K5" s="1"/>
    </row>
    <row r="6" spans="1:11" ht="15.75">
      <c r="A6" s="35" t="s">
        <v>7</v>
      </c>
      <c r="B6" s="36"/>
      <c r="C6" s="36"/>
      <c r="D6" s="36"/>
      <c r="E6" s="36"/>
      <c r="F6" s="36"/>
      <c r="G6" s="36"/>
      <c r="H6" s="36"/>
      <c r="I6" s="36"/>
      <c r="J6" s="37"/>
      <c r="K6" s="1"/>
    </row>
    <row r="7" spans="1:11" ht="15.75">
      <c r="A7" s="52" t="s">
        <v>8</v>
      </c>
      <c r="B7" s="53"/>
      <c r="C7" s="53"/>
      <c r="D7" s="53"/>
      <c r="E7" s="53"/>
      <c r="F7" s="53"/>
      <c r="G7" s="53"/>
      <c r="H7" s="53"/>
      <c r="I7" s="53"/>
      <c r="J7" s="54"/>
      <c r="K7" s="1"/>
    </row>
    <row r="8" spans="1:11" ht="15" customHeight="1">
      <c r="A8" s="14" t="s">
        <v>9</v>
      </c>
      <c r="B8" s="45" t="s">
        <v>10</v>
      </c>
      <c r="C8" s="46"/>
      <c r="D8" s="46"/>
      <c r="E8" s="46"/>
      <c r="F8" s="46"/>
      <c r="G8" s="46"/>
      <c r="H8" s="46"/>
      <c r="I8" s="46"/>
      <c r="J8" s="47"/>
      <c r="K8" s="1"/>
    </row>
    <row r="9" spans="1:11" ht="15" customHeight="1">
      <c r="A9" s="15" t="s">
        <v>11</v>
      </c>
      <c r="B9" s="45" t="s">
        <v>12</v>
      </c>
      <c r="C9" s="46"/>
      <c r="D9" s="46"/>
      <c r="E9" s="46"/>
      <c r="F9" s="46"/>
      <c r="G9" s="46"/>
      <c r="H9" s="46"/>
      <c r="I9" s="46"/>
      <c r="J9" s="47"/>
      <c r="K9" s="1"/>
    </row>
    <row r="10" spans="1:11" ht="15" customHeight="1">
      <c r="A10" s="15" t="s">
        <v>13</v>
      </c>
      <c r="B10" s="48" t="s">
        <v>14</v>
      </c>
      <c r="C10" s="49"/>
      <c r="D10" s="49"/>
      <c r="E10" s="49"/>
      <c r="F10" s="49"/>
      <c r="G10" s="49"/>
      <c r="H10" s="49"/>
      <c r="I10" s="49"/>
      <c r="J10" s="50"/>
      <c r="K10" s="1"/>
    </row>
    <row r="11" spans="1:11" ht="60" customHeight="1">
      <c r="A11" s="16" t="s">
        <v>15</v>
      </c>
      <c r="B11" s="51" t="s">
        <v>16</v>
      </c>
      <c r="C11" s="51"/>
      <c r="D11" s="51"/>
      <c r="E11" s="51"/>
      <c r="F11" s="51"/>
      <c r="G11" s="51"/>
      <c r="H11" s="51"/>
      <c r="I11" s="51"/>
      <c r="J11" s="51"/>
    </row>
    <row r="12" spans="1:11" ht="51" customHeight="1">
      <c r="A12" s="16" t="s">
        <v>17</v>
      </c>
      <c r="B12" s="51" t="s">
        <v>18</v>
      </c>
      <c r="C12" s="51"/>
      <c r="D12" s="51"/>
      <c r="E12" s="51"/>
      <c r="F12" s="51"/>
      <c r="G12" s="51"/>
      <c r="H12" s="51"/>
      <c r="I12" s="51"/>
      <c r="J12" s="51"/>
    </row>
    <row r="13" spans="1:11" ht="15.75">
      <c r="A13" s="35" t="s">
        <v>19</v>
      </c>
      <c r="B13" s="36"/>
      <c r="C13" s="36"/>
      <c r="D13" s="36"/>
      <c r="E13" s="36"/>
      <c r="F13" s="36"/>
      <c r="G13" s="36"/>
      <c r="H13" s="36"/>
      <c r="I13" s="36"/>
      <c r="J13" s="37"/>
    </row>
    <row r="14" spans="1:11">
      <c r="A14" s="14" t="s">
        <v>20</v>
      </c>
      <c r="B14" s="86" t="s">
        <v>21</v>
      </c>
      <c r="C14" s="87"/>
      <c r="D14" s="87"/>
      <c r="E14" s="87"/>
      <c r="F14" s="87"/>
      <c r="G14" s="87"/>
      <c r="H14" s="87"/>
      <c r="I14" s="87"/>
      <c r="J14" s="88"/>
    </row>
    <row r="15" spans="1:11">
      <c r="A15" s="14" t="s">
        <v>22</v>
      </c>
      <c r="B15" s="86" t="s">
        <v>23</v>
      </c>
      <c r="C15" s="87"/>
      <c r="D15" s="87"/>
      <c r="E15" s="87"/>
      <c r="F15" s="87"/>
      <c r="G15" s="87"/>
      <c r="H15" s="87"/>
      <c r="I15" s="87"/>
      <c r="J15" s="88"/>
    </row>
    <row r="16" spans="1:11">
      <c r="A16" s="14" t="s">
        <v>24</v>
      </c>
      <c r="B16" s="86" t="s">
        <v>25</v>
      </c>
      <c r="C16" s="87"/>
      <c r="D16" s="87"/>
      <c r="E16" s="87"/>
      <c r="F16" s="87"/>
      <c r="G16" s="87"/>
      <c r="H16" s="87"/>
      <c r="I16" s="87"/>
      <c r="J16" s="88"/>
    </row>
    <row r="17" spans="1:11" ht="15.75">
      <c r="A17" s="35" t="s">
        <v>26</v>
      </c>
      <c r="B17" s="36"/>
      <c r="C17" s="36"/>
      <c r="D17" s="36"/>
      <c r="E17" s="36"/>
      <c r="F17" s="36"/>
      <c r="G17" s="36"/>
      <c r="H17" s="36"/>
      <c r="I17" s="36"/>
      <c r="J17" s="37"/>
    </row>
    <row r="18" spans="1:11">
      <c r="A18" s="16" t="s">
        <v>27</v>
      </c>
      <c r="B18" s="51" t="s">
        <v>28</v>
      </c>
      <c r="C18" s="51"/>
      <c r="D18" s="51"/>
      <c r="E18" s="51"/>
      <c r="F18" s="51"/>
      <c r="G18" s="51"/>
      <c r="H18" s="51"/>
      <c r="I18" s="51"/>
      <c r="J18" s="51"/>
    </row>
    <row r="19" spans="1:11">
      <c r="A19" s="17" t="s">
        <v>29</v>
      </c>
      <c r="B19" s="51" t="s">
        <v>30</v>
      </c>
      <c r="C19" s="51"/>
      <c r="D19" s="51"/>
      <c r="E19" s="51"/>
      <c r="F19" s="51"/>
      <c r="G19" s="51"/>
      <c r="H19" s="51"/>
      <c r="I19" s="51"/>
      <c r="J19" s="51"/>
    </row>
    <row r="20" spans="1:11">
      <c r="A20" s="17" t="s">
        <v>31</v>
      </c>
      <c r="B20" s="51" t="s">
        <v>32</v>
      </c>
      <c r="C20" s="51"/>
      <c r="D20" s="51"/>
      <c r="E20" s="51"/>
      <c r="F20" s="51"/>
      <c r="G20" s="51"/>
      <c r="H20" s="51"/>
      <c r="I20" s="51"/>
      <c r="J20" s="51"/>
    </row>
    <row r="21" spans="1:11">
      <c r="A21" s="17" t="s">
        <v>33</v>
      </c>
      <c r="B21" s="51" t="s">
        <v>25</v>
      </c>
      <c r="C21" s="51"/>
      <c r="D21" s="51"/>
      <c r="E21" s="51"/>
      <c r="F21" s="51"/>
      <c r="G21" s="51"/>
      <c r="H21" s="51"/>
      <c r="I21" s="51"/>
      <c r="J21" s="51"/>
      <c r="K21" s="1"/>
    </row>
    <row r="22" spans="1:11" ht="15.75">
      <c r="A22" s="35" t="s">
        <v>34</v>
      </c>
      <c r="B22" s="36"/>
      <c r="C22" s="36"/>
      <c r="D22" s="36"/>
      <c r="E22" s="36"/>
      <c r="F22" s="36"/>
      <c r="G22" s="36"/>
      <c r="H22" s="36"/>
      <c r="I22" s="36"/>
      <c r="J22" s="37"/>
    </row>
    <row r="23" spans="1:11" ht="15.75">
      <c r="A23" s="52" t="s">
        <v>35</v>
      </c>
      <c r="B23" s="53"/>
      <c r="C23" s="53"/>
      <c r="D23" s="53"/>
      <c r="E23" s="53"/>
      <c r="F23" s="53"/>
      <c r="G23" s="53"/>
      <c r="H23" s="53"/>
      <c r="I23" s="53"/>
      <c r="J23" s="54"/>
      <c r="K23" s="1"/>
    </row>
    <row r="24" spans="1:11" ht="15" customHeight="1">
      <c r="A24" s="68" t="s">
        <v>36</v>
      </c>
      <c r="B24" s="69"/>
      <c r="C24" s="70" t="s">
        <v>37</v>
      </c>
      <c r="D24" s="72"/>
      <c r="E24" s="72"/>
      <c r="F24" s="72" t="s">
        <v>38</v>
      </c>
      <c r="G24" s="72"/>
      <c r="H24" s="69"/>
      <c r="I24" s="70" t="s">
        <v>39</v>
      </c>
      <c r="J24" s="71"/>
    </row>
    <row r="25" spans="1:11">
      <c r="A25" s="58">
        <v>337462885</v>
      </c>
      <c r="B25" s="59"/>
      <c r="C25" s="65">
        <v>299172086.13999999</v>
      </c>
      <c r="D25" s="66"/>
      <c r="E25" s="67"/>
      <c r="F25" s="65">
        <v>73457219.620000005</v>
      </c>
      <c r="G25" s="66"/>
      <c r="H25" s="67"/>
      <c r="I25" s="60">
        <f>IF(9044810.9&gt;0,90444810.9/97399169,0)</f>
        <v>0.9285994103296713</v>
      </c>
      <c r="J25" s="61"/>
    </row>
    <row r="26" spans="1:11" ht="15.75">
      <c r="A26" s="52" t="s">
        <v>40</v>
      </c>
      <c r="B26" s="53"/>
      <c r="C26" s="53"/>
      <c r="D26" s="53"/>
      <c r="E26" s="53"/>
      <c r="F26" s="53"/>
      <c r="G26" s="53"/>
      <c r="H26" s="53"/>
      <c r="I26" s="53"/>
      <c r="J26" s="54"/>
      <c r="K26" s="1"/>
    </row>
    <row r="27" spans="1:11" ht="15" customHeight="1">
      <c r="A27" s="18"/>
      <c r="B27"/>
      <c r="C27" s="62" t="s">
        <v>41</v>
      </c>
      <c r="D27" s="63"/>
      <c r="E27" s="62" t="s">
        <v>42</v>
      </c>
      <c r="F27" s="63"/>
      <c r="G27" s="62" t="s">
        <v>43</v>
      </c>
      <c r="H27" s="63"/>
      <c r="I27" s="62" t="s">
        <v>44</v>
      </c>
      <c r="J27" s="64"/>
    </row>
    <row r="28" spans="1:11" ht="38.25">
      <c r="A28" s="19" t="s">
        <v>45</v>
      </c>
      <c r="B28" s="20" t="s">
        <v>46</v>
      </c>
      <c r="C28" s="20" t="s">
        <v>47</v>
      </c>
      <c r="D28" s="20" t="s">
        <v>48</v>
      </c>
      <c r="E28" s="20" t="s">
        <v>49</v>
      </c>
      <c r="F28" s="20" t="s">
        <v>50</v>
      </c>
      <c r="G28" s="20" t="s">
        <v>51</v>
      </c>
      <c r="H28" s="20" t="s">
        <v>52</v>
      </c>
      <c r="I28" s="20" t="s">
        <v>53</v>
      </c>
      <c r="J28" s="21" t="s">
        <v>54</v>
      </c>
    </row>
    <row r="29" spans="1:11" ht="45">
      <c r="A29" s="22" t="s">
        <v>55</v>
      </c>
      <c r="B29" s="23" t="s">
        <v>56</v>
      </c>
      <c r="C29" s="24">
        <v>900000</v>
      </c>
      <c r="D29" s="24">
        <v>337462882</v>
      </c>
      <c r="E29" s="24">
        <v>429246</v>
      </c>
      <c r="F29" s="24">
        <v>186718213</v>
      </c>
      <c r="G29" s="25">
        <v>548463</v>
      </c>
      <c r="H29" s="24">
        <v>73457219.620000005</v>
      </c>
      <c r="I29" s="26">
        <f>IF(G29&gt;0,G29/C29,0)</f>
        <v>0.6094033333333333</v>
      </c>
      <c r="J29" s="27">
        <f>IF(H29&gt;0,H29/D29,0)</f>
        <v>0.21767496082724738</v>
      </c>
    </row>
    <row r="30" spans="1:11">
      <c r="A30" s="28"/>
      <c r="B30" s="29"/>
      <c r="C30" s="30"/>
      <c r="D30" s="31">
        <f t="shared" ref="D30" si="0">C26</f>
        <v>0</v>
      </c>
      <c r="E30" s="31">
        <f>Tabla1[[#This Row],[Física
(A)]]</f>
        <v>0</v>
      </c>
      <c r="F30" s="31"/>
      <c r="G30" s="32"/>
      <c r="H30" s="31">
        <f t="shared" ref="H30" si="1">F26</f>
        <v>0</v>
      </c>
      <c r="I30" s="26">
        <f>IF(G30&gt;0,G30/C30,0)</f>
        <v>0</v>
      </c>
      <c r="J30" s="27">
        <f>IF(H30&gt;0,H30/D30,0)</f>
        <v>0</v>
      </c>
    </row>
    <row r="31" spans="1:11" ht="15.75">
      <c r="A31" s="35" t="s">
        <v>57</v>
      </c>
      <c r="B31" s="36"/>
      <c r="C31" s="36"/>
      <c r="D31" s="36"/>
      <c r="E31" s="36"/>
      <c r="F31" s="36"/>
      <c r="G31" s="36"/>
      <c r="H31" s="36"/>
      <c r="I31" s="36"/>
      <c r="J31" s="37"/>
    </row>
    <row r="32" spans="1:11" ht="15.75">
      <c r="A32" s="52" t="s">
        <v>58</v>
      </c>
      <c r="B32" s="53"/>
      <c r="C32" s="53"/>
      <c r="D32" s="53"/>
      <c r="E32" s="53"/>
      <c r="F32" s="53"/>
      <c r="G32" s="53"/>
      <c r="H32" s="53"/>
      <c r="I32" s="53"/>
      <c r="J32" s="54"/>
      <c r="K32" s="1"/>
    </row>
    <row r="33" spans="1:11" ht="15" customHeight="1">
      <c r="A33" s="33" t="s">
        <v>59</v>
      </c>
      <c r="B33" s="55" t="s">
        <v>28</v>
      </c>
      <c r="C33" s="56"/>
      <c r="D33" s="56"/>
      <c r="E33" s="56"/>
      <c r="F33" s="56"/>
      <c r="G33" s="56"/>
      <c r="H33" s="56"/>
      <c r="I33" s="56"/>
      <c r="J33" s="57"/>
    </row>
    <row r="34" spans="1:11" ht="30" customHeight="1">
      <c r="A34" s="33" t="s">
        <v>60</v>
      </c>
      <c r="B34" s="55" t="s">
        <v>30</v>
      </c>
      <c r="C34" s="56"/>
      <c r="D34" s="56"/>
      <c r="E34" s="56"/>
      <c r="F34" s="56"/>
      <c r="G34" s="56"/>
      <c r="H34" s="56"/>
      <c r="I34" s="56"/>
      <c r="J34" s="57"/>
    </row>
    <row r="35" spans="1:11" ht="85.5" customHeight="1">
      <c r="A35" s="33" t="s">
        <v>61</v>
      </c>
      <c r="B35" s="55" t="s">
        <v>62</v>
      </c>
      <c r="C35" s="56"/>
      <c r="D35" s="56"/>
      <c r="E35" s="56"/>
      <c r="F35" s="56"/>
      <c r="G35" s="56"/>
      <c r="H35" s="56"/>
      <c r="I35" s="56"/>
      <c r="J35" s="57"/>
    </row>
    <row r="36" spans="1:11" ht="30" customHeight="1">
      <c r="A36" s="33" t="s">
        <v>63</v>
      </c>
      <c r="B36" s="55" t="s">
        <v>64</v>
      </c>
      <c r="C36" s="56"/>
      <c r="D36" s="56"/>
      <c r="E36" s="56"/>
      <c r="F36" s="56"/>
      <c r="G36" s="56"/>
      <c r="H36" s="56"/>
      <c r="I36" s="56"/>
      <c r="J36" s="57"/>
    </row>
    <row r="37" spans="1:11" ht="15.75">
      <c r="A37" s="35" t="s">
        <v>65</v>
      </c>
      <c r="B37" s="36"/>
      <c r="C37" s="36"/>
      <c r="D37" s="36"/>
      <c r="E37" s="36"/>
      <c r="F37" s="36"/>
      <c r="G37" s="36"/>
      <c r="H37" s="36"/>
      <c r="I37" s="36"/>
      <c r="J37" s="37"/>
    </row>
    <row r="38" spans="1:11" ht="15.75">
      <c r="A38" s="38" t="s">
        <v>66</v>
      </c>
      <c r="B38" s="39"/>
      <c r="C38" s="39"/>
      <c r="D38" s="39"/>
      <c r="E38" s="39"/>
      <c r="F38" s="39"/>
      <c r="G38" s="39"/>
      <c r="H38" s="39"/>
      <c r="I38" s="39"/>
      <c r="J38" s="40"/>
      <c r="K38" s="1"/>
    </row>
    <row r="39" spans="1:11" ht="27.75" customHeight="1">
      <c r="A39" s="41" t="s">
        <v>67</v>
      </c>
      <c r="B39" s="42"/>
      <c r="C39" s="42"/>
      <c r="D39" s="42"/>
      <c r="E39" s="42"/>
      <c r="F39" s="42"/>
      <c r="G39" s="42"/>
      <c r="H39" s="42"/>
      <c r="I39" s="42"/>
      <c r="J39" s="43"/>
    </row>
    <row r="40" spans="1:11" ht="27.75" customHeight="1">
      <c r="A40" s="34"/>
      <c r="B40" s="34"/>
      <c r="C40" s="34"/>
      <c r="D40" s="34"/>
      <c r="E40" s="34"/>
      <c r="F40" s="34"/>
      <c r="G40" s="34"/>
      <c r="H40" s="34"/>
      <c r="I40" s="34"/>
      <c r="J40" s="34"/>
    </row>
    <row r="41" spans="1:11" ht="30.75" customHeight="1">
      <c r="A41" s="44" t="s">
        <v>68</v>
      </c>
      <c r="B41" s="44"/>
      <c r="C41" s="44"/>
      <c r="D41" s="44"/>
      <c r="E41" s="44"/>
      <c r="F41" s="44"/>
      <c r="G41" s="44"/>
      <c r="H41" s="44"/>
      <c r="I41" s="44"/>
      <c r="J41" s="44"/>
    </row>
    <row r="46" spans="1:11">
      <c r="D46" s="2" t="s">
        <v>69</v>
      </c>
      <c r="E46" s="2" t="s">
        <v>70</v>
      </c>
    </row>
    <row r="48" spans="1:11" ht="18.75">
      <c r="E48" s="5"/>
      <c r="F48" s="6" t="s">
        <v>71</v>
      </c>
      <c r="G48" s="6"/>
      <c r="H48" s="7"/>
    </row>
    <row r="49" spans="5:8" ht="18.75">
      <c r="E49" s="8" t="s">
        <v>72</v>
      </c>
      <c r="F49" s="8"/>
      <c r="G49" s="8"/>
      <c r="H49" s="7"/>
    </row>
  </sheetData>
  <mergeCells count="48">
    <mergeCell ref="B15:J15"/>
    <mergeCell ref="B16:J16"/>
    <mergeCell ref="A5:J5"/>
    <mergeCell ref="A6:J6"/>
    <mergeCell ref="A7:J7"/>
    <mergeCell ref="B14:J14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A17:J17"/>
    <mergeCell ref="B18:J18"/>
    <mergeCell ref="B19:J19"/>
    <mergeCell ref="B20:J20"/>
    <mergeCell ref="A22:J22"/>
    <mergeCell ref="A23:J23"/>
    <mergeCell ref="A24:B24"/>
    <mergeCell ref="I24:J24"/>
    <mergeCell ref="C24:E24"/>
    <mergeCell ref="F24:H24"/>
    <mergeCell ref="C27:D27"/>
    <mergeCell ref="G27:H27"/>
    <mergeCell ref="I27:J27"/>
    <mergeCell ref="C25:E25"/>
    <mergeCell ref="F25:H25"/>
    <mergeCell ref="E27:F27"/>
    <mergeCell ref="A37:J37"/>
    <mergeCell ref="A38:J38"/>
    <mergeCell ref="A39:J39"/>
    <mergeCell ref="A41:J41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</mergeCells>
  <phoneticPr fontId="22" type="noConversion"/>
  <dataValidations count="16">
    <dataValidation allowBlank="1" showInputMessage="1" showErrorMessage="1" prompt="Monto ejecutado en el trimestre" sqref="H28:H30" xr:uid="{00000000-0002-0000-0000-000000000000}"/>
    <dataValidation allowBlank="1" showInputMessage="1" showErrorMessage="1" prompt="Meta alcanzada en el trimestre" sqref="G28:G30" xr:uid="{00000000-0002-0000-0000-000001000000}"/>
    <dataValidation allowBlank="1" showInputMessage="1" showErrorMessage="1" prompt="Monto presupuestado para el producto" sqref="D28:D30 E29:F30 F28" xr:uid="{00000000-0002-0000-0000-000002000000}"/>
    <dataValidation allowBlank="1" showInputMessage="1" showErrorMessage="1" prompt="Meta anual del indicador" sqref="C28:C30 E28" xr:uid="{00000000-0002-0000-0000-000003000000}"/>
    <dataValidation allowBlank="1" showInputMessage="1" showErrorMessage="1" prompt="Nombre del indicador" sqref="B28:B30" xr:uid="{00000000-0002-0000-0000-000004000000}"/>
    <dataValidation allowBlank="1" showInputMessage="1" showErrorMessage="1" prompt="Nombre de cada producto" sqref="A28 A30" xr:uid="{00000000-0002-0000-0000-000005000000}"/>
    <dataValidation allowBlank="1" showInputMessage="1" showErrorMessage="1" prompt="¿En qué consiste el programa?" sqref="B19:J19" xr:uid="{00000000-0002-0000-0000-000006000000}"/>
    <dataValidation allowBlank="1" showInputMessage="1" showErrorMessage="1" prompt="Presupuesto del programa" sqref="A25:C25 F25" xr:uid="{00000000-0002-0000-0000-000007000000}"/>
    <dataValidation allowBlank="1" showInputMessage="1" showErrorMessage="1" prompt="Oportunidades de mejora identificadas" sqref="A39:J40" xr:uid="{00000000-0002-0000-0000-000008000000}"/>
    <dataValidation allowBlank="1" showInputMessage="1" showErrorMessage="1" prompt="De existir desvío, explicar razones." sqref="B36:J36" xr:uid="{00000000-0002-0000-0000-000009000000}"/>
    <dataValidation allowBlank="1" showInputMessage="1" showErrorMessage="1" prompt="1. Describir lo plasmado en el presupuesto_x000a_2. Describir lo alcanzado en términos financieros y de producción " sqref="B35:J35" xr:uid="{00000000-0002-0000-0000-00000A000000}"/>
    <dataValidation allowBlank="1" showInputMessage="1" showErrorMessage="1" prompt="¿En qué consiste el producto? su objetivo" sqref="B34:J34" xr:uid="{00000000-0002-0000-0000-00000B000000}"/>
    <dataValidation allowBlank="1" showInputMessage="1" showErrorMessage="1" prompt="Nombre del producto" sqref="B33:J33" xr:uid="{00000000-0002-0000-0000-00000C000000}"/>
    <dataValidation allowBlank="1" showInputMessage="1" showErrorMessage="1" prompt="¿A quién va dirigido el programa?, ¿qué característica tiene esta población que requiere ser beneficiada?" sqref="B20:J20" xr:uid="{00000000-0002-0000-0000-00000D000000}"/>
    <dataValidation allowBlank="1" showInputMessage="1" prompt="Nombre del capítulo" sqref="B8:J10" xr:uid="{00000000-0002-0000-0000-00000E000000}"/>
    <dataValidation allowBlank="1" sqref="A8" xr:uid="{00000000-0002-0000-0000-00000F000000}"/>
  </dataValidations>
  <pageMargins left="0.7" right="0.7" top="0.75" bottom="0.75" header="0.3" footer="0.3"/>
  <pageSetup scale="55" orientation="portrait" r:id="rId1"/>
  <ignoredErrors>
    <ignoredError sqref="I29:J30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Nicole Espaillat A.</dc:creator>
  <cp:keywords/>
  <dc:description/>
  <cp:lastModifiedBy/>
  <cp:revision/>
  <dcterms:created xsi:type="dcterms:W3CDTF">2021-03-22T15:50:10Z</dcterms:created>
  <dcterms:modified xsi:type="dcterms:W3CDTF">2022-07-18T19:17:24Z</dcterms:modified>
  <cp:category/>
  <cp:contentStatus/>
</cp:coreProperties>
</file>