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"/>
    </mc:Choice>
  </mc:AlternateContent>
  <xr:revisionPtr revIDLastSave="0" documentId="13_ncr:1_{3EC94F0C-010E-4D41-AD8B-AA39152D80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3" l="1"/>
  <c r="B87" i="3"/>
  <c r="B74" i="3"/>
  <c r="B44" i="3"/>
  <c r="B36" i="3"/>
  <c r="B34" i="3"/>
  <c r="B33" i="3"/>
  <c r="B27" i="3"/>
  <c r="B26" i="3"/>
  <c r="B25" i="3"/>
  <c r="B24" i="3"/>
  <c r="B23" i="3"/>
  <c r="B22" i="3"/>
  <c r="B21" i="3"/>
  <c r="B18" i="3"/>
  <c r="B17" i="3"/>
  <c r="B16" i="3"/>
  <c r="B15" i="3"/>
  <c r="B14" i="3"/>
  <c r="B13" i="3"/>
  <c r="B12" i="3"/>
  <c r="B11" i="3"/>
  <c r="B10" i="3"/>
  <c r="L87" i="3"/>
  <c r="L74" i="3"/>
  <c r="L16" i="3"/>
  <c r="L10" i="3"/>
  <c r="B19" i="3"/>
  <c r="K74" i="3"/>
  <c r="K26" i="3"/>
  <c r="K16" i="3"/>
  <c r="K10" i="3"/>
  <c r="B85" i="3"/>
  <c r="B84" i="3"/>
  <c r="B83" i="3"/>
  <c r="B82" i="3"/>
  <c r="B81" i="3"/>
  <c r="B80" i="3"/>
  <c r="B79" i="3"/>
  <c r="B78" i="3"/>
  <c r="B77" i="3"/>
  <c r="B66" i="3"/>
  <c r="B73" i="3"/>
  <c r="B72" i="3"/>
  <c r="B71" i="3"/>
  <c r="B70" i="3"/>
  <c r="B69" i="3"/>
  <c r="B68" i="3"/>
  <c r="B67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3" i="3"/>
  <c r="B42" i="3"/>
  <c r="B41" i="3"/>
  <c r="B40" i="3"/>
  <c r="B39" i="3"/>
  <c r="B38" i="3"/>
  <c r="B37" i="3"/>
  <c r="B35" i="3"/>
  <c r="B30" i="3"/>
  <c r="B32" i="3"/>
  <c r="B31" i="3"/>
  <c r="B29" i="3"/>
  <c r="B28" i="3"/>
  <c r="J74" i="3"/>
  <c r="J26" i="3"/>
  <c r="J16" i="3"/>
  <c r="J10" i="3"/>
  <c r="I74" i="3"/>
  <c r="I26" i="3"/>
  <c r="I16" i="3"/>
  <c r="I10" i="3"/>
  <c r="H26" i="3"/>
  <c r="H16" i="3"/>
  <c r="H10" i="3"/>
  <c r="C16" i="3"/>
  <c r="C10" i="3"/>
  <c r="G74" i="3"/>
  <c r="G26" i="3"/>
  <c r="G16" i="3"/>
  <c r="F74" i="3"/>
  <c r="G10" i="3"/>
  <c r="F16" i="3"/>
  <c r="F10" i="3"/>
  <c r="E74" i="3"/>
  <c r="E16" i="3"/>
  <c r="E10" i="3"/>
  <c r="H74" i="3" l="1"/>
  <c r="D74" i="3"/>
  <c r="D26" i="3"/>
  <c r="D16" i="3"/>
  <c r="D10" i="3"/>
  <c r="C74" i="3"/>
  <c r="C26" i="3"/>
  <c r="N87" i="3"/>
  <c r="M87" i="3" l="1"/>
  <c r="K87" i="3"/>
  <c r="J87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<sst xmlns="http://schemas.openxmlformats.org/spreadsheetml/2006/main" count="101" uniqueCount="101">
  <si>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</si>
  <si>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</si>
  <si>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</si>
  <si>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</si>
  <si>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</si>
  <si>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</si>
  <si>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</si>
  <si>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</si>
  <si>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</si>
  <si>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</si>
  <si>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</si>
  <si>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</si>
  <si>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</si>
  <si>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</si>
  <si>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</si>
  <si>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</si>
  <si>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</si>
  <si>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</si>
  <si>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</si>
  <si>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</si>
  <si>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</si>
  <si>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</si>
  <si>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</si>
  <si>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</si>
  <si>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</si>
  <si>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</si>
  <si>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</si>
  <si>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</si>
  <si>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</si>
  <si>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</si>
  <si>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</si>
  <si>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</si>
  <si>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</si>
  <si>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</si>
  <si>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</si>
  <si>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</si>
  <si>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</si>
  <si>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</si>
  <si>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</si>
  <si>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</si>
  <si>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</si>
  <si>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</si>
  <si>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</si>
  <si>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</si>
  <si>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</si>
  <si>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</si>
  <si>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</si>
  <si>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</si>
  <si>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</si>
  <si>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</si>
  <si>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</si>
  <si>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</si>
  <si>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</si>
  <si>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</si>
  <si>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</si>
  <si>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</si>
  <si>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</si>
  <si>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</si>
  <si>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</si>
  <si>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</si>
  <si>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</si>
  <si>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</si>
  <si>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</si>
  <si>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</si>
  <si>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</si>
  <si>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</si>
  <si>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</si>
  <si>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</si>
  <si>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</si>
  <si>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</si>
  <si>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</si>
  <si>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</si>
  <si>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</si>
  <si>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</si>
  <si>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</si>
  <si>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</si>
  <si>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</si>
  <si>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</si>
  <si>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</si>
  <si>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</si>
  <si>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</si>
  <si>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</si>
  <si>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</si>
  <si>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</si>
  <si>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</si>
  <si>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</si>
  <si>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</si>
  <si>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</si>
  <si>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</si>
  <si>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</si>
  <si>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</si>
  <si>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</si>
  <si>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</si>
  <si>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</si>
  <si>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Lic.Juan Pardilla</t>
  </si>
  <si>
    <t>Director Administrativo y Financiero</t>
  </si>
  <si>
    <t>Oficina Gubernamental de Tecnologias de la Informacion y Comunicacion</t>
  </si>
  <si>
    <t>Año 2022</t>
  </si>
  <si>
    <t>Ministerio de Administracion Publica</t>
  </si>
  <si>
    <t>Fecha de registro: hasta el 31 de Octubre del 2022</t>
  </si>
  <si>
    <t>Fecha de imputación: hasta el 31 de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</si>
</sst>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Border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164" fontId="6" fillId="5" borderId="12" xfId="1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7" fillId="0" borderId="7" xfId="0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128323</xdr:colOff>
      <xdr:row>0</xdr:row>
      <xdr:rowOff>110067</xdr:rowOff>
    </xdr:from>
    <xdr:to>
      <xdr:col>13</xdr:col>
      <xdr:colOff>951503</xdr:colOff>
      <xdr:row>3</xdr:row>
      <xdr:rowOff>129117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992490" y="110067"/>
          <a:ext cx="1818015" cy="69638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zoomScale="80" zoomScaleNormal="90" zoomScaleSheetLayoutView="80" workbookViewId="0">
      <selection activeCell="N95" sqref="A1:N95"/>
    </sheetView>
  </sheetViews>
  <sheetFormatPr baseColWidth="10" defaultColWidth="9.140625" defaultRowHeight="15" x14ac:dyDescent="0.25"/>
  <cols>
    <col min="1" max="1" width="39.5703125" customWidth="1"/>
    <col min="2" max="2" width="18" customWidth="1"/>
    <col min="3" max="3" width="14.85546875" style="5" customWidth="1"/>
    <col min="4" max="4" width="15" style="5" customWidth="1"/>
    <col min="5" max="5" width="16.42578125" style="5" customWidth="1"/>
    <col min="6" max="6" width="15.85546875" style="5" customWidth="1"/>
    <col min="7" max="7" width="16" style="5" customWidth="1"/>
    <col min="8" max="9" width="17" style="5" customWidth="1"/>
    <col min="10" max="10" width="15.5703125" style="5" customWidth="1"/>
    <col min="11" max="11" width="17" style="5" customWidth="1"/>
    <col min="12" max="12" width="15.28515625" style="5" customWidth="1"/>
    <col min="13" max="13" width="14.85546875" style="8" customWidth="1"/>
    <col min="14" max="14" width="15.5703125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 x14ac:dyDescent="0.3">
      <c r="A2" s="58" t="s">
        <v>98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P2" s="1"/>
    </row>
    <row r="3" spans="1:27" ht="18.75" x14ac:dyDescent="0.25">
      <c r="A3" s="58" t="s">
        <v>96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P3" s="3"/>
    </row>
    <row r="4" spans="1:27" ht="18.75" x14ac:dyDescent="0.25">
      <c r="A4" s="58" t="s">
        <v>97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P4" s="3"/>
    </row>
    <row r="5" spans="1:27" ht="15.75" x14ac:dyDescent="0.25">
      <c r="A5" s="59" t="s">
        <v>91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P5" s="3"/>
    </row>
    <row r="6" spans="1:27" x14ac:dyDescent="0.25">
      <c r="A6" s="60" t="s">
        <v>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P6" s="3"/>
    </row>
    <row r="7" spans="1:27" x14ac:dyDescent="0.25">
      <c r="P7" s="3"/>
    </row>
    <row r="8" spans="1:27" s="16" customFormat="1" ht="15.75" x14ac:dyDescent="0.25">
      <c r="A8" s="2" t="s">
        <v>0</v>
      </c>
      <c r="B8" s="47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25">
      <c r="A9" s="18" t="s">
        <v>1</v>
      </c>
      <c r="B9" s="44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25">
      <c r="A10" s="21" t="s">
        <v>2</v>
      </c>
      <c r="B10" s="22">
        <f>C10+D10+E10+F10+G10+H10+I10+J10+K10+L10+M10+N10</f>
        <v>338616128.68000001</v>
      </c>
      <c r="C10" s="22">
        <f t="shared" ref="C10:H10" si="0">C11+C12+C15</f>
        <v>23012423.270000003</v>
      </c>
      <c r="D10" s="22">
        <f t="shared" si="0"/>
        <v>27584834.949999999</v>
      </c>
      <c r="E10" s="22">
        <f t="shared" si="0"/>
        <v>28188957.890000001</v>
      </c>
      <c r="F10" s="22">
        <f t="shared" si="0"/>
        <v>27414288.129999999</v>
      </c>
      <c r="G10" s="23">
        <f t="shared" si="0"/>
        <v>44960734.340000004</v>
      </c>
      <c r="H10" s="22">
        <f t="shared" si="0"/>
        <v>35180971.050000004</v>
      </c>
      <c r="I10" s="22">
        <f>I11+I12+I15</f>
        <v>31298352.68</v>
      </c>
      <c r="J10" s="23">
        <f>J11+J12+J15</f>
        <v>30567501.420000002</v>
      </c>
      <c r="K10" s="22">
        <f>K11+K12+K15</f>
        <v>30916999.010000002</v>
      </c>
      <c r="L10" s="22">
        <f>L11+L12+L15</f>
        <v>59491065.939999998</v>
      </c>
      <c r="M10" s="22"/>
      <c r="N10" s="22"/>
      <c r="O10" s="14"/>
      <c r="R10" s="15"/>
    </row>
    <row r="11" spans="1:27" s="45" customFormat="1" ht="17.25" customHeight="1" x14ac:dyDescent="0.25">
      <c r="A11" s="24" t="s">
        <v>3</v>
      </c>
      <c r="B11" s="25">
        <f>C11+D11+E11+F11+G11+H11+I11+J11+K11+L11+M11+N11</f>
        <v>247885104.01000005</v>
      </c>
      <c r="C11" s="25">
        <v>19268961.170000002</v>
      </c>
      <c r="D11" s="25">
        <v>23207294.5</v>
      </c>
      <c r="E11" s="25">
        <v>23743961.170000002</v>
      </c>
      <c r="F11" s="25">
        <v>23089627.899999999</v>
      </c>
      <c r="G11" s="26">
        <v>24573044.5</v>
      </c>
      <c r="H11" s="25">
        <v>28438711.170000002</v>
      </c>
      <c r="I11" s="25">
        <v>26327377.829999998</v>
      </c>
      <c r="J11" s="26">
        <v>25797666.670000002</v>
      </c>
      <c r="K11" s="25">
        <v>25460666.670000002</v>
      </c>
      <c r="L11" s="25">
        <v>27977792.43</v>
      </c>
      <c r="M11" s="27"/>
      <c r="N11" s="25"/>
    </row>
    <row r="12" spans="1:27" s="45" customFormat="1" ht="18.75" customHeight="1" x14ac:dyDescent="0.25">
      <c r="A12" s="24" t="s">
        <v>4</v>
      </c>
      <c r="B12" s="25">
        <f>C12+D12+E12+F12+G12+H12+I12+J12+K12+L12+M12+N12</f>
        <v>53528515.840000004</v>
      </c>
      <c r="C12" s="28">
        <v>858000</v>
      </c>
      <c r="D12" s="28">
        <v>902000</v>
      </c>
      <c r="E12" s="28">
        <v>880000</v>
      </c>
      <c r="F12" s="28">
        <v>860000</v>
      </c>
      <c r="G12" s="29">
        <v>16699877.880000001</v>
      </c>
      <c r="H12" s="28">
        <v>2473026.7799999998</v>
      </c>
      <c r="I12" s="28">
        <v>1014333.34</v>
      </c>
      <c r="J12" s="29">
        <v>902666.67</v>
      </c>
      <c r="K12" s="28">
        <v>1636333.31</v>
      </c>
      <c r="L12" s="28">
        <v>27302277.859999999</v>
      </c>
      <c r="M12" s="27"/>
      <c r="N12" s="28"/>
    </row>
    <row r="13" spans="1:27" s="45" customFormat="1" ht="23.25" customHeight="1" x14ac:dyDescent="0.25">
      <c r="A13" s="24" t="s">
        <v>37</v>
      </c>
      <c r="B13" s="25">
        <f>C13+D13+E13+F13+G13+H13+I13+J13+K13+L13+M13+N13</f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>
        <v>0</v>
      </c>
      <c r="L13" s="28">
        <v>0</v>
      </c>
      <c r="M13" s="28"/>
      <c r="N13" s="28"/>
    </row>
    <row r="14" spans="1:27" s="45" customFormat="1" ht="21" customHeight="1" x14ac:dyDescent="0.25">
      <c r="A14" s="24" t="s">
        <v>5</v>
      </c>
      <c r="B14" s="25">
        <f>C14+D14+E14+F14+G14+H14+I14+J14</f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>
        <v>0</v>
      </c>
      <c r="L14" s="28">
        <v>0</v>
      </c>
      <c r="M14" s="28"/>
      <c r="N14" s="28"/>
    </row>
    <row r="15" spans="1:27" s="46" customFormat="1" ht="24" customHeight="1" x14ac:dyDescent="0.25">
      <c r="A15" s="30" t="s">
        <v>6</v>
      </c>
      <c r="B15" s="25">
        <f>C15+D15+E15+F15+G15+H15+I15+J15+K15+L15+M15+N15</f>
        <v>37202508.829999998</v>
      </c>
      <c r="C15" s="28">
        <v>2885462.1</v>
      </c>
      <c r="D15" s="28">
        <v>3475540.45</v>
      </c>
      <c r="E15" s="28">
        <v>3564996.72</v>
      </c>
      <c r="F15" s="28">
        <v>3464660.23</v>
      </c>
      <c r="G15" s="29">
        <v>3687811.96</v>
      </c>
      <c r="H15" s="28">
        <v>4269233.0999999996</v>
      </c>
      <c r="I15" s="28">
        <v>3956641.51</v>
      </c>
      <c r="J15" s="29">
        <v>3867168.08</v>
      </c>
      <c r="K15" s="28">
        <v>3819999.03</v>
      </c>
      <c r="L15" s="28">
        <v>4210995.6500000004</v>
      </c>
      <c r="M15" s="27"/>
      <c r="N15" s="28"/>
    </row>
    <row r="16" spans="1:27" s="12" customFormat="1" ht="24" customHeight="1" x14ac:dyDescent="0.25">
      <c r="A16" s="21" t="s">
        <v>7</v>
      </c>
      <c r="B16" s="22">
        <f>C16+D16+E16+F16+G16+H16+I16+J16+K16+L16+M16+N16</f>
        <v>82476858.760000005</v>
      </c>
      <c r="C16" s="31">
        <f>C17+C21+C23</f>
        <v>8492037.6099999994</v>
      </c>
      <c r="D16" s="31">
        <f>D17+D21+D23</f>
        <v>4539588.53</v>
      </c>
      <c r="E16" s="31">
        <f>E17+E21+E23</f>
        <v>6260176.9500000002</v>
      </c>
      <c r="F16" s="31">
        <f>F17+F21</f>
        <v>6218913.8799999999</v>
      </c>
      <c r="G16" s="32">
        <f>G17+G21+G23</f>
        <v>4965384.0200000005</v>
      </c>
      <c r="H16" s="31">
        <f>H17+H21+H23</f>
        <v>6205316.6699999999</v>
      </c>
      <c r="I16" s="31">
        <f>I17+I21+I23</f>
        <v>6504106.5300000003</v>
      </c>
      <c r="J16" s="32">
        <f>J17+J21+J23+J24</f>
        <v>22368308.039999999</v>
      </c>
      <c r="K16" s="31">
        <f>K17+K21+K23</f>
        <v>12101221.989999998</v>
      </c>
      <c r="L16" s="31">
        <f>L17+L21+L23</f>
        <v>4821804.54</v>
      </c>
      <c r="M16" s="31"/>
      <c r="N16" s="31"/>
    </row>
    <row r="17" spans="1:14" s="45" customFormat="1" x14ac:dyDescent="0.25">
      <c r="A17" s="24" t="s">
        <v>8</v>
      </c>
      <c r="B17" s="25">
        <f>C17+D17+E17+F17+G17+H17+I17+J17+K17+L17+M17+N17</f>
        <v>48795979.93</v>
      </c>
      <c r="C17" s="28">
        <v>4729264.3</v>
      </c>
      <c r="D17" s="28">
        <v>3753397.63</v>
      </c>
      <c r="E17" s="28">
        <v>5314243.88</v>
      </c>
      <c r="F17" s="28">
        <v>5487583.7400000002</v>
      </c>
      <c r="G17" s="29">
        <v>4185683.89</v>
      </c>
      <c r="H17" s="28">
        <v>4989443.53</v>
      </c>
      <c r="I17" s="28">
        <v>5547015.7800000003</v>
      </c>
      <c r="J17" s="29">
        <v>5015215.3899999997</v>
      </c>
      <c r="K17" s="28">
        <v>5563136.1399999997</v>
      </c>
      <c r="L17" s="28">
        <v>4210995.6500000004</v>
      </c>
      <c r="M17" s="33"/>
      <c r="N17" s="28"/>
    </row>
    <row r="18" spans="1:14" s="46" customFormat="1" ht="25.5" x14ac:dyDescent="0.25">
      <c r="A18" s="30" t="s">
        <v>9</v>
      </c>
      <c r="B18" s="25">
        <f>C18+D18+E18+F18+G18+H18+I18+J18</f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>
        <v>0</v>
      </c>
      <c r="K18" s="28">
        <v>0</v>
      </c>
      <c r="L18" s="28">
        <v>0</v>
      </c>
      <c r="M18" s="27"/>
      <c r="N18" s="28"/>
    </row>
    <row r="19" spans="1:14" s="45" customFormat="1" x14ac:dyDescent="0.25">
      <c r="A19" s="24" t="s">
        <v>10</v>
      </c>
      <c r="B19" s="25">
        <f>C19+D19+E19+F19+G19+H19+I19+J19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>
        <v>0</v>
      </c>
      <c r="L19" s="28">
        <v>0</v>
      </c>
      <c r="M19" s="28"/>
      <c r="N19" s="28"/>
    </row>
    <row r="20" spans="1:14" s="45" customFormat="1" ht="18" customHeight="1" x14ac:dyDescent="0.25">
      <c r="A20" s="24" t="s">
        <v>11</v>
      </c>
      <c r="B20" s="25">
        <f>C20+D20+E20+F20+G20+H20+I20+J20</f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>
        <v>0</v>
      </c>
      <c r="L20" s="28">
        <v>0</v>
      </c>
      <c r="M20" s="28"/>
      <c r="N20" s="28"/>
    </row>
    <row r="21" spans="1:14" s="45" customFormat="1" x14ac:dyDescent="0.25">
      <c r="A21" s="24" t="s">
        <v>12</v>
      </c>
      <c r="B21" s="25">
        <f>C21+D21+E21+F21+G21+H21+I21+J21+K21+L21+M21+N21</f>
        <v>16655477.9</v>
      </c>
      <c r="C21" s="28">
        <v>3709773.31</v>
      </c>
      <c r="D21" s="28">
        <v>733190.9</v>
      </c>
      <c r="E21" s="28">
        <v>892933.07</v>
      </c>
      <c r="F21" s="28">
        <v>731330.14</v>
      </c>
      <c r="G21" s="29">
        <v>726700.13</v>
      </c>
      <c r="H21" s="28">
        <v>579785.48</v>
      </c>
      <c r="I21" s="28">
        <v>904090.75</v>
      </c>
      <c r="J21" s="29">
        <v>1334779.3799999999</v>
      </c>
      <c r="K21" s="28">
        <v>6485085.8499999996</v>
      </c>
      <c r="L21" s="28">
        <v>557808.89</v>
      </c>
      <c r="M21" s="27"/>
      <c r="N21" s="28"/>
    </row>
    <row r="22" spans="1:14" s="45" customFormat="1" x14ac:dyDescent="0.25">
      <c r="A22" s="24" t="s">
        <v>13</v>
      </c>
      <c r="B22" s="25">
        <f>C22+D22+E22+F22+G22+H22+I22+J22</f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>
        <v>0</v>
      </c>
      <c r="K22" s="28">
        <v>0</v>
      </c>
      <c r="L22" s="28">
        <v>0</v>
      </c>
      <c r="M22" s="28"/>
      <c r="N22" s="28"/>
    </row>
    <row r="23" spans="1:14" s="45" customFormat="1" ht="38.25" x14ac:dyDescent="0.25">
      <c r="A23" s="24" t="s">
        <v>14</v>
      </c>
      <c r="B23" s="25">
        <f>C23+D23+E23+F23+G23+H23+I23+J23+K23+L23</f>
        <v>1060087.6600000001</v>
      </c>
      <c r="C23" s="28">
        <v>53000</v>
      </c>
      <c r="D23" s="28">
        <v>53000</v>
      </c>
      <c r="E23" s="28">
        <v>53000</v>
      </c>
      <c r="F23" s="28">
        <v>0</v>
      </c>
      <c r="G23" s="29">
        <v>53000</v>
      </c>
      <c r="H23" s="28">
        <v>636087.66</v>
      </c>
      <c r="I23" s="28">
        <v>53000</v>
      </c>
      <c r="J23" s="29">
        <v>53000</v>
      </c>
      <c r="K23" s="55">
        <v>53000</v>
      </c>
      <c r="L23" s="28">
        <v>53000</v>
      </c>
      <c r="M23" s="28"/>
      <c r="N23" s="28"/>
    </row>
    <row r="24" spans="1:14" s="46" customFormat="1" ht="25.5" x14ac:dyDescent="0.25">
      <c r="A24" s="30" t="s">
        <v>15</v>
      </c>
      <c r="B24" s="25">
        <f>C24+D24+E24+F24+G24+H24+I24+J24+K24+L24+M24+N24</f>
        <v>15965313.27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>
        <v>0</v>
      </c>
      <c r="I24" s="28">
        <v>0</v>
      </c>
      <c r="J24" s="29">
        <v>15965313.27</v>
      </c>
      <c r="K24" s="28">
        <v>0</v>
      </c>
      <c r="L24" s="28">
        <v>0</v>
      </c>
      <c r="M24" s="27"/>
      <c r="N24" s="28"/>
    </row>
    <row r="25" spans="1:14" s="45" customFormat="1" ht="24" customHeight="1" x14ac:dyDescent="0.25">
      <c r="A25" s="24" t="s">
        <v>38</v>
      </c>
      <c r="B25" s="25">
        <f>C25+D25+E25+F25+G25+H25+I25+J25+K25+L25+M25</f>
        <v>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0</v>
      </c>
      <c r="I25" s="28">
        <v>0</v>
      </c>
      <c r="J25" s="29">
        <v>0</v>
      </c>
      <c r="K25" s="28">
        <v>0</v>
      </c>
      <c r="L25" s="28">
        <v>0</v>
      </c>
      <c r="M25" s="28"/>
      <c r="N25" s="28"/>
    </row>
    <row r="26" spans="1:14" s="13" customFormat="1" ht="33" customHeight="1" x14ac:dyDescent="0.25">
      <c r="A26" s="21" t="s">
        <v>16</v>
      </c>
      <c r="B26" s="22">
        <f>C26+D26+E26+F26+G26+H26+I26+J26+K26+L26+M26+N26</f>
        <v>6910000</v>
      </c>
      <c r="C26" s="31">
        <f>C33</f>
        <v>782500</v>
      </c>
      <c r="D26" s="31">
        <f>D33</f>
        <v>877500</v>
      </c>
      <c r="E26" s="31">
        <v>0</v>
      </c>
      <c r="F26" s="31">
        <v>0</v>
      </c>
      <c r="G26" s="32">
        <f>G33</f>
        <v>1500000</v>
      </c>
      <c r="H26" s="31">
        <f>H33</f>
        <v>1500000</v>
      </c>
      <c r="I26" s="31">
        <f>I33</f>
        <v>750000</v>
      </c>
      <c r="J26" s="32">
        <f>J33</f>
        <v>750000</v>
      </c>
      <c r="K26" s="31">
        <f>K33</f>
        <v>750000</v>
      </c>
      <c r="L26" s="31">
        <v>0</v>
      </c>
      <c r="M26" s="31"/>
      <c r="N26" s="31"/>
    </row>
    <row r="27" spans="1:14" s="7" customFormat="1" ht="25.5" x14ac:dyDescent="0.25">
      <c r="A27" s="30" t="s">
        <v>17</v>
      </c>
      <c r="B27" s="25">
        <f>C27+D27+E27+F27+G27+H27+I27+J27</f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0</v>
      </c>
      <c r="K27" s="28">
        <v>0</v>
      </c>
      <c r="L27" s="28">
        <v>0</v>
      </c>
      <c r="M27" s="27"/>
      <c r="N27" s="28"/>
    </row>
    <row r="28" spans="1:14" x14ac:dyDescent="0.25">
      <c r="A28" s="24" t="s">
        <v>18</v>
      </c>
      <c r="B28" s="25">
        <f t="shared" ref="B28:B32" si="1">C28+D28+E28+F28+G28+H28+I28+J28</f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0</v>
      </c>
      <c r="K28" s="28">
        <v>0</v>
      </c>
      <c r="L28" s="28">
        <v>0</v>
      </c>
      <c r="M28" s="28"/>
      <c r="N28" s="28"/>
    </row>
    <row r="29" spans="1:14" ht="25.5" x14ac:dyDescent="0.25">
      <c r="A29" s="24" t="s">
        <v>19</v>
      </c>
      <c r="B29" s="25">
        <f t="shared" si="1"/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0</v>
      </c>
      <c r="K29" s="28">
        <v>0</v>
      </c>
      <c r="L29" s="28">
        <v>0</v>
      </c>
      <c r="M29" s="28"/>
      <c r="N29" s="28"/>
    </row>
    <row r="30" spans="1:14" x14ac:dyDescent="0.25">
      <c r="A30" s="24" t="s">
        <v>20</v>
      </c>
      <c r="B30" s="25">
        <f>C30+D30+E30+F30+G30+H30+I30+J30</f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8">
        <v>0</v>
      </c>
      <c r="L30" s="28">
        <v>0</v>
      </c>
      <c r="M30" s="28"/>
      <c r="N30" s="28"/>
    </row>
    <row r="31" spans="1:14" ht="25.5" x14ac:dyDescent="0.25">
      <c r="A31" s="24" t="s">
        <v>21</v>
      </c>
      <c r="B31" s="25">
        <f t="shared" si="1"/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0</v>
      </c>
      <c r="K31" s="28">
        <v>0</v>
      </c>
      <c r="L31" s="28">
        <v>0</v>
      </c>
      <c r="M31" s="28"/>
      <c r="N31" s="28"/>
    </row>
    <row r="32" spans="1:14" ht="25.5" x14ac:dyDescent="0.25">
      <c r="A32" s="24" t="s">
        <v>22</v>
      </c>
      <c r="B32" s="25">
        <f t="shared" si="1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0</v>
      </c>
      <c r="K32" s="28">
        <v>0</v>
      </c>
      <c r="L32" s="28">
        <v>0</v>
      </c>
      <c r="M32" s="28"/>
      <c r="N32" s="28"/>
    </row>
    <row r="33" spans="1:14" s="7" customFormat="1" ht="25.5" x14ac:dyDescent="0.25">
      <c r="A33" s="30" t="s">
        <v>23</v>
      </c>
      <c r="B33" s="25">
        <f>C33+D33+E33+F33+G33+H33+I33+J33+K33+L33+M33+N33</f>
        <v>6910000</v>
      </c>
      <c r="C33" s="28">
        <v>782500</v>
      </c>
      <c r="D33" s="28">
        <v>877500</v>
      </c>
      <c r="E33" s="28">
        <v>0</v>
      </c>
      <c r="F33" s="28">
        <v>0</v>
      </c>
      <c r="G33" s="29">
        <v>1500000</v>
      </c>
      <c r="H33" s="29">
        <v>1500000</v>
      </c>
      <c r="I33" s="28">
        <v>750000</v>
      </c>
      <c r="J33" s="29">
        <v>750000</v>
      </c>
      <c r="K33" s="28">
        <v>750000</v>
      </c>
      <c r="L33" s="28">
        <v>0</v>
      </c>
      <c r="M33" s="28"/>
      <c r="N33" s="28"/>
    </row>
    <row r="34" spans="1:14" ht="32.25" customHeight="1" x14ac:dyDescent="0.25">
      <c r="A34" s="24" t="s">
        <v>39</v>
      </c>
      <c r="B34" s="25">
        <f>C34+D34+E34+F34+G34+H34+I34+J34</f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>
        <v>0</v>
      </c>
      <c r="K34" s="28">
        <v>0</v>
      </c>
      <c r="L34" s="28">
        <v>0</v>
      </c>
      <c r="M34" s="28"/>
      <c r="N34" s="28"/>
    </row>
    <row r="35" spans="1:14" s="7" customFormat="1" ht="18" customHeight="1" x14ac:dyDescent="0.25">
      <c r="A35" s="30" t="s">
        <v>24</v>
      </c>
      <c r="B35" s="25">
        <f t="shared" ref="B35:B61" si="2">C35+D35+E35+F35+G35+H35+I35+J35</f>
        <v>0</v>
      </c>
      <c r="C35" s="28">
        <v>0</v>
      </c>
      <c r="D35" s="28">
        <v>0</v>
      </c>
      <c r="E35" s="28">
        <v>0</v>
      </c>
      <c r="F35" s="28">
        <v>0</v>
      </c>
      <c r="G35" s="29">
        <v>0</v>
      </c>
      <c r="H35" s="28">
        <v>0</v>
      </c>
      <c r="I35" s="28">
        <v>0</v>
      </c>
      <c r="J35" s="29">
        <v>0</v>
      </c>
      <c r="K35" s="28">
        <v>0</v>
      </c>
      <c r="L35" s="28">
        <v>0</v>
      </c>
      <c r="M35" s="27"/>
      <c r="N35" s="28"/>
    </row>
    <row r="36" spans="1:14" s="12" customFormat="1" ht="20.25" customHeight="1" x14ac:dyDescent="0.25">
      <c r="A36" s="21" t="s">
        <v>25</v>
      </c>
      <c r="B36" s="22">
        <f>C36+D36+E36+F36+G36+H36+I36+J36</f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1">
        <v>0</v>
      </c>
      <c r="L36" s="31">
        <v>0</v>
      </c>
      <c r="M36" s="31"/>
      <c r="N36" s="31"/>
    </row>
    <row r="37" spans="1:14" ht="25.5" x14ac:dyDescent="0.25">
      <c r="A37" s="24" t="s">
        <v>26</v>
      </c>
      <c r="B37" s="25">
        <f t="shared" si="2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>
        <v>0</v>
      </c>
      <c r="L37" s="28">
        <v>0</v>
      </c>
      <c r="M37" s="28"/>
      <c r="N37" s="28"/>
    </row>
    <row r="38" spans="1:14" ht="25.5" x14ac:dyDescent="0.25">
      <c r="A38" s="24" t="s">
        <v>40</v>
      </c>
      <c r="B38" s="25">
        <f t="shared" si="2"/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0</v>
      </c>
      <c r="K38" s="28">
        <v>0</v>
      </c>
      <c r="L38" s="28">
        <v>0</v>
      </c>
      <c r="M38" s="28"/>
      <c r="N38" s="28"/>
    </row>
    <row r="39" spans="1:14" ht="25.5" x14ac:dyDescent="0.25">
      <c r="A39" s="24" t="s">
        <v>41</v>
      </c>
      <c r="B39" s="25">
        <f t="shared" si="2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>
        <v>0</v>
      </c>
      <c r="L39" s="28">
        <v>0</v>
      </c>
      <c r="M39" s="28"/>
      <c r="N39" s="28"/>
    </row>
    <row r="40" spans="1:14" ht="25.5" x14ac:dyDescent="0.25">
      <c r="A40" s="24" t="s">
        <v>42</v>
      </c>
      <c r="B40" s="25">
        <f t="shared" si="2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>
        <v>0</v>
      </c>
      <c r="L40" s="28">
        <v>0</v>
      </c>
      <c r="M40" s="28"/>
      <c r="N40" s="28"/>
    </row>
    <row r="41" spans="1:14" ht="25.5" x14ac:dyDescent="0.25">
      <c r="A41" s="24" t="s">
        <v>43</v>
      </c>
      <c r="B41" s="25">
        <f t="shared" si="2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0</v>
      </c>
      <c r="K41" s="28">
        <v>0</v>
      </c>
      <c r="L41" s="28">
        <v>0</v>
      </c>
      <c r="M41" s="28"/>
      <c r="N41" s="28"/>
    </row>
    <row r="42" spans="1:14" ht="25.5" x14ac:dyDescent="0.25">
      <c r="A42" s="24" t="s">
        <v>27</v>
      </c>
      <c r="B42" s="25">
        <f t="shared" si="2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>
        <v>0</v>
      </c>
      <c r="K42" s="28">
        <v>0</v>
      </c>
      <c r="L42" s="28">
        <v>0</v>
      </c>
      <c r="M42" s="28"/>
      <c r="N42" s="28"/>
    </row>
    <row r="43" spans="1:14" ht="25.5" x14ac:dyDescent="0.25">
      <c r="A43" s="24" t="s">
        <v>44</v>
      </c>
      <c r="B43" s="25">
        <f t="shared" si="2"/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v>0</v>
      </c>
      <c r="K43" s="28">
        <v>0</v>
      </c>
      <c r="L43" s="28">
        <v>0</v>
      </c>
      <c r="M43" s="28"/>
      <c r="N43" s="28"/>
    </row>
    <row r="44" spans="1:14" s="12" customFormat="1" ht="17.25" customHeight="1" x14ac:dyDescent="0.25">
      <c r="A44" s="21" t="s">
        <v>45</v>
      </c>
      <c r="B44" s="22">
        <f>C44+D44+E44+F44+G44+H44+I44+J44</f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>
        <v>0</v>
      </c>
      <c r="K44" s="31">
        <v>0</v>
      </c>
      <c r="L44" s="31">
        <v>0</v>
      </c>
      <c r="M44" s="31"/>
      <c r="N44" s="28"/>
    </row>
    <row r="45" spans="1:14" ht="25.5" x14ac:dyDescent="0.25">
      <c r="A45" s="24" t="s">
        <v>46</v>
      </c>
      <c r="B45" s="25">
        <f t="shared" si="2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8">
        <v>0</v>
      </c>
      <c r="L45" s="28">
        <v>0</v>
      </c>
      <c r="M45" s="28"/>
      <c r="N45" s="28"/>
    </row>
    <row r="46" spans="1:14" ht="25.5" x14ac:dyDescent="0.25">
      <c r="A46" s="24" t="s">
        <v>47</v>
      </c>
      <c r="B46" s="25">
        <f t="shared" si="2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>
        <v>0</v>
      </c>
      <c r="K46" s="28">
        <v>0</v>
      </c>
      <c r="L46" s="28">
        <v>0</v>
      </c>
      <c r="M46" s="28"/>
      <c r="N46" s="28"/>
    </row>
    <row r="47" spans="1:14" ht="25.5" x14ac:dyDescent="0.25">
      <c r="A47" s="24" t="s">
        <v>48</v>
      </c>
      <c r="B47" s="25">
        <f t="shared" si="2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v>0</v>
      </c>
      <c r="K47" s="28">
        <v>0</v>
      </c>
      <c r="L47" s="28">
        <v>0</v>
      </c>
      <c r="M47" s="28"/>
      <c r="N47" s="28"/>
    </row>
    <row r="48" spans="1:14" ht="25.5" x14ac:dyDescent="0.25">
      <c r="A48" s="24" t="s">
        <v>49</v>
      </c>
      <c r="B48" s="25">
        <f t="shared" si="2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>
        <v>0</v>
      </c>
      <c r="K48" s="28">
        <v>0</v>
      </c>
      <c r="L48" s="28">
        <v>0</v>
      </c>
      <c r="M48" s="28"/>
      <c r="N48" s="28"/>
    </row>
    <row r="49" spans="1:14" ht="25.5" x14ac:dyDescent="0.25">
      <c r="A49" s="24" t="s">
        <v>50</v>
      </c>
      <c r="B49" s="25">
        <f t="shared" si="2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>
        <v>0</v>
      </c>
      <c r="K49" s="28">
        <v>0</v>
      </c>
      <c r="L49" s="28">
        <v>0</v>
      </c>
      <c r="M49" s="28"/>
      <c r="N49" s="28"/>
    </row>
    <row r="50" spans="1:14" ht="25.5" x14ac:dyDescent="0.25">
      <c r="A50" s="24" t="s">
        <v>51</v>
      </c>
      <c r="B50" s="25">
        <f t="shared" si="2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>
        <v>0</v>
      </c>
      <c r="K50" s="28">
        <v>0</v>
      </c>
      <c r="L50" s="28">
        <v>0</v>
      </c>
      <c r="M50" s="28"/>
      <c r="N50" s="28"/>
    </row>
    <row r="51" spans="1:14" ht="25.5" x14ac:dyDescent="0.25">
      <c r="A51" s="24" t="s">
        <v>52</v>
      </c>
      <c r="B51" s="25">
        <f t="shared" si="2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v>0</v>
      </c>
      <c r="K51" s="28">
        <v>0</v>
      </c>
      <c r="L51" s="28">
        <v>0</v>
      </c>
      <c r="M51" s="28"/>
      <c r="N51" s="28"/>
    </row>
    <row r="52" spans="1:14" s="11" customFormat="1" ht="25.5" x14ac:dyDescent="0.25">
      <c r="A52" s="21" t="s">
        <v>28</v>
      </c>
      <c r="B52" s="22">
        <f t="shared" si="2"/>
        <v>0</v>
      </c>
      <c r="C52" s="31">
        <v>0</v>
      </c>
      <c r="D52" s="31">
        <v>0</v>
      </c>
      <c r="E52" s="31">
        <v>0</v>
      </c>
      <c r="F52" s="31">
        <v>0</v>
      </c>
      <c r="G52" s="32">
        <v>0</v>
      </c>
      <c r="H52" s="31">
        <v>0</v>
      </c>
      <c r="I52" s="31">
        <v>0</v>
      </c>
      <c r="J52" s="32">
        <v>0</v>
      </c>
      <c r="K52" s="31">
        <v>0</v>
      </c>
      <c r="L52" s="31">
        <v>0</v>
      </c>
      <c r="M52" s="31"/>
      <c r="N52" s="31"/>
    </row>
    <row r="53" spans="1:14" x14ac:dyDescent="0.25">
      <c r="A53" s="24" t="s">
        <v>29</v>
      </c>
      <c r="B53" s="25">
        <f t="shared" si="2"/>
        <v>0</v>
      </c>
      <c r="C53" s="28">
        <v>0</v>
      </c>
      <c r="D53" s="28">
        <v>0</v>
      </c>
      <c r="E53" s="28">
        <v>0</v>
      </c>
      <c r="F53" s="28">
        <v>0</v>
      </c>
      <c r="G53" s="29">
        <v>0</v>
      </c>
      <c r="H53" s="28">
        <v>0</v>
      </c>
      <c r="I53" s="28">
        <v>0</v>
      </c>
      <c r="J53" s="29">
        <v>0</v>
      </c>
      <c r="K53" s="28">
        <v>0</v>
      </c>
      <c r="L53" s="28">
        <v>0</v>
      </c>
      <c r="M53" s="27"/>
      <c r="N53" s="28"/>
    </row>
    <row r="54" spans="1:14" s="7" customFormat="1" ht="25.5" x14ac:dyDescent="0.25">
      <c r="A54" s="30" t="s">
        <v>30</v>
      </c>
      <c r="B54" s="25">
        <f t="shared" si="2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  <c r="K54" s="28">
        <v>0</v>
      </c>
      <c r="L54" s="28">
        <v>0</v>
      </c>
      <c r="M54" s="28"/>
      <c r="N54" s="28"/>
    </row>
    <row r="55" spans="1:14" ht="25.5" x14ac:dyDescent="0.25">
      <c r="A55" s="24" t="s">
        <v>31</v>
      </c>
      <c r="B55" s="25">
        <f t="shared" si="2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>
        <v>0</v>
      </c>
      <c r="K55" s="28">
        <v>0</v>
      </c>
      <c r="L55" s="28">
        <v>0</v>
      </c>
      <c r="M55" s="28"/>
      <c r="N55" s="28"/>
    </row>
    <row r="56" spans="1:14" s="7" customFormat="1" ht="25.5" x14ac:dyDescent="0.25">
      <c r="A56" s="30" t="s">
        <v>32</v>
      </c>
      <c r="B56" s="25">
        <f t="shared" si="2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>
        <v>0</v>
      </c>
      <c r="K56" s="28">
        <v>0</v>
      </c>
      <c r="L56" s="28">
        <v>0</v>
      </c>
      <c r="M56" s="28"/>
      <c r="N56" s="28"/>
    </row>
    <row r="57" spans="1:14" s="7" customFormat="1" ht="25.5" x14ac:dyDescent="0.25">
      <c r="A57" s="30" t="s">
        <v>33</v>
      </c>
      <c r="B57" s="25">
        <f t="shared" si="2"/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>
        <v>0</v>
      </c>
      <c r="K57" s="28">
        <v>0</v>
      </c>
      <c r="L57" s="28">
        <v>0</v>
      </c>
      <c r="M57" s="28"/>
      <c r="N57" s="28"/>
    </row>
    <row r="58" spans="1:14" x14ac:dyDescent="0.25">
      <c r="A58" s="24" t="s">
        <v>53</v>
      </c>
      <c r="B58" s="25">
        <f t="shared" si="2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>
        <v>0</v>
      </c>
      <c r="K58" s="28">
        <v>0</v>
      </c>
      <c r="L58" s="28">
        <v>0</v>
      </c>
      <c r="M58" s="28"/>
      <c r="N58" s="28"/>
    </row>
    <row r="59" spans="1:14" x14ac:dyDescent="0.25">
      <c r="A59" s="24" t="s">
        <v>54</v>
      </c>
      <c r="B59" s="25">
        <f t="shared" si="2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v>0</v>
      </c>
      <c r="K59" s="28">
        <v>0</v>
      </c>
      <c r="L59" s="28">
        <v>0</v>
      </c>
      <c r="M59" s="28"/>
      <c r="N59" s="28"/>
    </row>
    <row r="60" spans="1:14" s="7" customFormat="1" x14ac:dyDescent="0.25">
      <c r="A60" s="30" t="s">
        <v>34</v>
      </c>
      <c r="B60" s="25">
        <f t="shared" si="2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  <c r="K60" s="28">
        <v>0</v>
      </c>
      <c r="L60" s="28">
        <v>0</v>
      </c>
      <c r="M60" s="27"/>
      <c r="N60" s="28"/>
    </row>
    <row r="61" spans="1:14" ht="25.5" x14ac:dyDescent="0.25">
      <c r="A61" s="24" t="s">
        <v>55</v>
      </c>
      <c r="B61" s="25">
        <f t="shared" si="2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>
        <v>0</v>
      </c>
      <c r="K61" s="28">
        <v>0</v>
      </c>
      <c r="L61" s="28">
        <v>0</v>
      </c>
      <c r="M61" s="28"/>
      <c r="N61" s="28"/>
    </row>
    <row r="62" spans="1:14" s="13" customFormat="1" x14ac:dyDescent="0.25">
      <c r="A62" s="21" t="s">
        <v>56</v>
      </c>
      <c r="B62" s="22">
        <f>C62+D62+E62+F62+G62+H62+I62+J62</f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>
        <v>0</v>
      </c>
      <c r="K62" s="31">
        <v>0</v>
      </c>
      <c r="L62" s="31">
        <v>0</v>
      </c>
      <c r="M62" s="31"/>
      <c r="N62" s="31"/>
    </row>
    <row r="63" spans="1:14" x14ac:dyDescent="0.25">
      <c r="A63" s="24" t="s">
        <v>57</v>
      </c>
      <c r="B63" s="25">
        <f t="shared" ref="B63:B73" si="3">C63+D63+E63+F63+G63+H63+I63+J63</f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>
        <v>0</v>
      </c>
      <c r="K63" s="28">
        <v>0</v>
      </c>
      <c r="L63" s="28">
        <v>0</v>
      </c>
      <c r="M63" s="27"/>
      <c r="N63" s="28"/>
    </row>
    <row r="64" spans="1:14" s="7" customFormat="1" x14ac:dyDescent="0.25">
      <c r="A64" s="30" t="s">
        <v>58</v>
      </c>
      <c r="B64" s="25">
        <f t="shared" si="3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>
        <v>0</v>
      </c>
      <c r="K64" s="28">
        <v>0</v>
      </c>
      <c r="L64" s="28">
        <v>0</v>
      </c>
      <c r="M64" s="28"/>
      <c r="N64" s="28"/>
    </row>
    <row r="65" spans="1:14" ht="25.5" x14ac:dyDescent="0.25">
      <c r="A65" s="24" t="s">
        <v>59</v>
      </c>
      <c r="B65" s="25">
        <f t="shared" si="3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>
        <v>0</v>
      </c>
      <c r="K65" s="28">
        <v>0</v>
      </c>
      <c r="L65" s="28">
        <v>0</v>
      </c>
      <c r="M65" s="28"/>
      <c r="N65" s="28"/>
    </row>
    <row r="66" spans="1:14" ht="38.25" x14ac:dyDescent="0.25">
      <c r="A66" s="24" t="s">
        <v>60</v>
      </c>
      <c r="B66" s="25">
        <f>C66+D66+E66+F66+G66+H66+I66+J66</f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>
        <v>0</v>
      </c>
      <c r="K66" s="28">
        <v>0</v>
      </c>
      <c r="L66" s="28">
        <v>0</v>
      </c>
      <c r="M66" s="28"/>
      <c r="N66" s="28"/>
    </row>
    <row r="67" spans="1:14" s="12" customFormat="1" ht="25.5" x14ac:dyDescent="0.25">
      <c r="A67" s="21" t="s">
        <v>61</v>
      </c>
      <c r="B67" s="22">
        <f t="shared" si="3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>
        <v>0</v>
      </c>
      <c r="K67" s="31">
        <v>0</v>
      </c>
      <c r="L67" s="31">
        <v>0</v>
      </c>
      <c r="M67" s="31"/>
      <c r="N67" s="31"/>
    </row>
    <row r="68" spans="1:14" x14ac:dyDescent="0.25">
      <c r="A68" s="24" t="s">
        <v>62</v>
      </c>
      <c r="B68" s="25">
        <f t="shared" si="3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>
        <v>0</v>
      </c>
      <c r="K68" s="28">
        <v>0</v>
      </c>
      <c r="L68" s="28">
        <v>0</v>
      </c>
      <c r="M68" s="28"/>
      <c r="N68" s="28"/>
    </row>
    <row r="69" spans="1:14" ht="25.5" x14ac:dyDescent="0.25">
      <c r="A69" s="24" t="s">
        <v>63</v>
      </c>
      <c r="B69" s="25">
        <f t="shared" si="3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>
        <v>0</v>
      </c>
      <c r="K69" s="28">
        <v>0</v>
      </c>
      <c r="L69" s="28">
        <v>0</v>
      </c>
      <c r="M69" s="28"/>
      <c r="N69" s="28"/>
    </row>
    <row r="70" spans="1:14" s="12" customFormat="1" x14ac:dyDescent="0.25">
      <c r="A70" s="21" t="s">
        <v>64</v>
      </c>
      <c r="B70" s="22">
        <f t="shared" si="3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>
        <v>0</v>
      </c>
      <c r="K70" s="31">
        <v>0</v>
      </c>
      <c r="L70" s="31">
        <v>0</v>
      </c>
      <c r="M70" s="31"/>
      <c r="N70" s="31"/>
    </row>
    <row r="71" spans="1:14" ht="25.5" x14ac:dyDescent="0.25">
      <c r="A71" s="24" t="s">
        <v>65</v>
      </c>
      <c r="B71" s="25">
        <f t="shared" si="3"/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>
        <v>0</v>
      </c>
      <c r="K71" s="28">
        <v>0</v>
      </c>
      <c r="L71" s="28">
        <v>0</v>
      </c>
      <c r="M71" s="28"/>
      <c r="N71" s="28"/>
    </row>
    <row r="72" spans="1:14" ht="25.5" x14ac:dyDescent="0.25">
      <c r="A72" s="24" t="s">
        <v>66</v>
      </c>
      <c r="B72" s="25">
        <f t="shared" si="3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>
        <v>0</v>
      </c>
      <c r="K72" s="28">
        <v>0</v>
      </c>
      <c r="L72" s="28">
        <v>0</v>
      </c>
      <c r="M72" s="28"/>
      <c r="N72" s="28"/>
    </row>
    <row r="73" spans="1:14" ht="25.5" x14ac:dyDescent="0.25">
      <c r="A73" s="24" t="s">
        <v>67</v>
      </c>
      <c r="B73" s="25">
        <f t="shared" si="3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>
        <v>0</v>
      </c>
      <c r="K73" s="28">
        <v>0</v>
      </c>
      <c r="L73" s="28">
        <v>0</v>
      </c>
      <c r="M73" s="28"/>
      <c r="N73" s="28"/>
    </row>
    <row r="74" spans="1:14" x14ac:dyDescent="0.25">
      <c r="A74" s="34" t="s">
        <v>35</v>
      </c>
      <c r="B74" s="48">
        <f>C74+D74+E74+F74+G74+H74+I74+J74+K74+L74+M74+N74</f>
        <v>428002987.44000006</v>
      </c>
      <c r="C74" s="51">
        <f>C10+C16+C26</f>
        <v>32286960.880000003</v>
      </c>
      <c r="D74" s="49">
        <f>D10+D16+D26</f>
        <v>33001923.48</v>
      </c>
      <c r="E74" s="49">
        <f>E16+E10</f>
        <v>34449134.840000004</v>
      </c>
      <c r="F74" s="49">
        <f>F16+F10</f>
        <v>33633202.009999998</v>
      </c>
      <c r="G74" s="49">
        <f>G26+G16+G10</f>
        <v>51426118.360000007</v>
      </c>
      <c r="H74" s="49">
        <f>H26+H16+H10</f>
        <v>42886287.720000006</v>
      </c>
      <c r="I74" s="49">
        <f>I10+I16+I26</f>
        <v>38552459.210000001</v>
      </c>
      <c r="J74" s="49">
        <f>J26+J16+J10</f>
        <v>53685809.460000001</v>
      </c>
      <c r="K74" s="49">
        <f>K10+K16+K26</f>
        <v>43768221</v>
      </c>
      <c r="L74" s="49">
        <f>L16+L10</f>
        <v>64312870.479999997</v>
      </c>
      <c r="M74" s="49"/>
      <c r="N74" s="49"/>
    </row>
    <row r="75" spans="1:14" x14ac:dyDescent="0.25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25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25">
      <c r="A77" s="21" t="s">
        <v>69</v>
      </c>
      <c r="B77" s="22">
        <f>C77+D77+E77+F77+G77+H77+I77+J77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>
        <v>0</v>
      </c>
      <c r="L77" s="31">
        <v>0</v>
      </c>
      <c r="M77" s="31"/>
      <c r="N77" s="31"/>
    </row>
    <row r="78" spans="1:14" ht="25.5" x14ac:dyDescent="0.25">
      <c r="A78" s="24" t="s">
        <v>70</v>
      </c>
      <c r="B78" s="22">
        <f t="shared" ref="B78:B84" si="4">C78+D78+E78+F78+G78+H78+I78+J78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>
        <v>0</v>
      </c>
      <c r="M78" s="28"/>
      <c r="N78" s="28"/>
    </row>
    <row r="79" spans="1:14" ht="25.5" x14ac:dyDescent="0.25">
      <c r="A79" s="24" t="s">
        <v>71</v>
      </c>
      <c r="B79" s="22">
        <f t="shared" si="4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>
        <v>0</v>
      </c>
      <c r="L79" s="28">
        <v>0</v>
      </c>
      <c r="M79" s="28"/>
      <c r="N79" s="28"/>
    </row>
    <row r="80" spans="1:14" s="12" customFormat="1" x14ac:dyDescent="0.25">
      <c r="A80" s="21" t="s">
        <v>72</v>
      </c>
      <c r="B80" s="22">
        <f t="shared" si="4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>
        <v>0</v>
      </c>
      <c r="L80" s="31">
        <v>0</v>
      </c>
      <c r="M80" s="31"/>
      <c r="N80" s="31"/>
    </row>
    <row r="81" spans="1:14" ht="25.5" x14ac:dyDescent="0.25">
      <c r="A81" s="24" t="s">
        <v>73</v>
      </c>
      <c r="B81" s="22">
        <f t="shared" si="4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>
        <v>0</v>
      </c>
      <c r="L81" s="28">
        <v>0</v>
      </c>
      <c r="M81" s="28"/>
      <c r="N81" s="28"/>
    </row>
    <row r="82" spans="1:14" ht="25.5" x14ac:dyDescent="0.25">
      <c r="A82" s="24" t="s">
        <v>74</v>
      </c>
      <c r="B82" s="22">
        <f t="shared" si="4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>
        <v>0</v>
      </c>
      <c r="L82" s="28">
        <v>0</v>
      </c>
      <c r="M82" s="28"/>
      <c r="N82" s="28"/>
    </row>
    <row r="83" spans="1:14" s="12" customFormat="1" x14ac:dyDescent="0.25">
      <c r="A83" s="21" t="s">
        <v>75</v>
      </c>
      <c r="B83" s="22">
        <f t="shared" si="4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>
        <v>0</v>
      </c>
      <c r="L83" s="31">
        <v>0</v>
      </c>
      <c r="M83" s="31"/>
      <c r="N83" s="31"/>
    </row>
    <row r="84" spans="1:14" ht="25.5" x14ac:dyDescent="0.25">
      <c r="A84" s="24" t="s">
        <v>76</v>
      </c>
      <c r="B84" s="22">
        <f t="shared" si="4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>
        <v>0</v>
      </c>
      <c r="M84" s="28"/>
      <c r="N84" s="28"/>
    </row>
    <row r="85" spans="1:14" x14ac:dyDescent="0.25">
      <c r="A85" s="34" t="s">
        <v>77</v>
      </c>
      <c r="B85" s="53">
        <f>C85+D85+E85+F85+G85+H85+I85+J85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>
        <v>0</v>
      </c>
      <c r="L85" s="35">
        <v>0</v>
      </c>
      <c r="M85" s="35"/>
      <c r="N85" s="35"/>
    </row>
    <row r="86" spans="1:14" x14ac:dyDescent="0.25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25">
      <c r="A87" s="40" t="s">
        <v>78</v>
      </c>
      <c r="B87" s="52">
        <f>C87+D87+E87+F87+G87+H87+I87+J87+K87+L87+M87+N87</f>
        <v>428002987.44000006</v>
      </c>
      <c r="C87" s="50">
        <f t="shared" ref="C87" si="5">C74</f>
        <v>32286960.880000003</v>
      </c>
      <c r="D87" s="50">
        <f t="shared" ref="D87:I87" si="6">D74</f>
        <v>33001923.48</v>
      </c>
      <c r="E87" s="50">
        <f t="shared" si="6"/>
        <v>34449134.840000004</v>
      </c>
      <c r="F87" s="50">
        <f t="shared" si="6"/>
        <v>33633202.009999998</v>
      </c>
      <c r="G87" s="50">
        <f t="shared" si="6"/>
        <v>51426118.360000007</v>
      </c>
      <c r="H87" s="50">
        <f t="shared" si="6"/>
        <v>42886287.720000006</v>
      </c>
      <c r="I87" s="50">
        <f t="shared" si="6"/>
        <v>38552459.210000001</v>
      </c>
      <c r="J87" s="50">
        <f>J74</f>
        <v>53685809.460000001</v>
      </c>
      <c r="K87" s="50">
        <f>K74</f>
        <v>43768221</v>
      </c>
      <c r="L87" s="50">
        <f>L74</f>
        <v>64312870.479999997</v>
      </c>
      <c r="M87" s="50">
        <f>M74</f>
        <v>0</v>
      </c>
      <c r="N87" s="50">
        <f>N74</f>
        <v>0</v>
      </c>
    </row>
    <row r="88" spans="1:14" x14ac:dyDescent="0.25">
      <c r="A88" s="39" t="s">
        <v>93</v>
      </c>
      <c r="B88" s="39"/>
      <c r="C88" s="41"/>
      <c r="D88" s="41"/>
      <c r="E88" s="41"/>
      <c r="F88" s="41"/>
      <c r="G88" s="42"/>
      <c r="H88" s="41"/>
      <c r="I88" s="41"/>
      <c r="J88" s="42"/>
      <c r="K88" s="41"/>
      <c r="L88" s="41"/>
      <c r="M88" s="43"/>
      <c r="N88" s="41"/>
    </row>
    <row r="89" spans="1:14" x14ac:dyDescent="0.25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3"/>
      <c r="N89" s="41"/>
    </row>
    <row r="90" spans="1:14" x14ac:dyDescent="0.25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3"/>
      <c r="N90" s="41"/>
    </row>
    <row r="91" spans="1:14" x14ac:dyDescent="0.25">
      <c r="H91" s="54"/>
    </row>
    <row r="93" spans="1:14" x14ac:dyDescent="0.25">
      <c r="D93" s="6"/>
      <c r="E93" s="6"/>
      <c r="F93" s="6"/>
      <c r="G93" s="6"/>
      <c r="H93" s="6"/>
      <c r="I93" s="6"/>
    </row>
    <row r="94" spans="1:14" x14ac:dyDescent="0.25">
      <c r="C94" s="57" t="s">
        <v>94</v>
      </c>
      <c r="D94" s="57"/>
      <c r="E94" s="57"/>
      <c r="F94" s="57"/>
      <c r="G94" s="57"/>
      <c r="H94" s="57"/>
      <c r="I94" s="57"/>
      <c r="J94" s="57"/>
    </row>
    <row r="95" spans="1:14" x14ac:dyDescent="0.25">
      <c r="C95" s="56" t="s">
        <v>95</v>
      </c>
      <c r="D95" s="56"/>
      <c r="E95" s="56"/>
      <c r="F95" s="56"/>
      <c r="G95" s="56"/>
      <c r="H95" s="56"/>
      <c r="I95" s="56"/>
      <c r="J95" s="56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2022-11-08T13:46:35Z</cp:lastPrinted>
  <dcterms:created xsi:type="dcterms:W3CDTF">2018-04-17T18:57:16Z</dcterms:created>
  <dcterms:modified xsi:type="dcterms:W3CDTF">2022-11-08T13:48:04Z</dcterms:modified>
</cp:coreProperties>
</file>