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EB1D40B4-3A17-4AC5-8DF1-7E24669B6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B74" i="3"/>
  <c r="B52" i="3"/>
  <c r="B57" i="3"/>
  <c r="B36" i="3"/>
  <c r="B35" i="3"/>
  <c r="B34" i="3"/>
  <c r="B33" i="3"/>
  <c r="B32" i="3"/>
  <c r="B31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M74" i="3"/>
  <c r="M52" i="3"/>
  <c r="M26" i="3"/>
  <c r="M16" i="3"/>
  <c r="M10" i="3"/>
  <c r="B44" i="3"/>
  <c r="L87" i="3"/>
  <c r="L74" i="3"/>
  <c r="L16" i="3"/>
  <c r="L10" i="3"/>
  <c r="K74" i="3"/>
  <c r="K26" i="3"/>
  <c r="K16" i="3"/>
  <c r="K10" i="3"/>
  <c r="B85" i="3"/>
  <c r="B84" i="3"/>
  <c r="B83" i="3"/>
  <c r="B82" i="3"/>
  <c r="B81" i="3"/>
  <c r="B80" i="3"/>
  <c r="B79" i="3"/>
  <c r="B78" i="3"/>
  <c r="B77" i="3"/>
  <c r="B66" i="3"/>
  <c r="B73" i="3"/>
  <c r="B72" i="3"/>
  <c r="B71" i="3"/>
  <c r="B70" i="3"/>
  <c r="B69" i="3"/>
  <c r="B68" i="3"/>
  <c r="B67" i="3"/>
  <c r="B65" i="3"/>
  <c r="B64" i="3"/>
  <c r="B63" i="3"/>
  <c r="B62" i="3"/>
  <c r="B61" i="3"/>
  <c r="B60" i="3"/>
  <c r="B59" i="3"/>
  <c r="B58" i="3"/>
  <c r="B56" i="3"/>
  <c r="B55" i="3"/>
  <c r="B54" i="3"/>
  <c r="B53" i="3"/>
  <c r="B51" i="3"/>
  <c r="B50" i="3"/>
  <c r="B49" i="3"/>
  <c r="B48" i="3"/>
  <c r="B47" i="3"/>
  <c r="B46" i="3"/>
  <c r="B45" i="3"/>
  <c r="B43" i="3"/>
  <c r="B42" i="3"/>
  <c r="B41" i="3"/>
  <c r="B40" i="3"/>
  <c r="B39" i="3"/>
  <c r="B38" i="3"/>
  <c r="B37" i="3"/>
  <c r="B30" i="3"/>
  <c r="B29" i="3"/>
  <c r="B28" i="3"/>
  <c r="J74" i="3"/>
  <c r="J26" i="3"/>
  <c r="J16" i="3"/>
  <c r="J10" i="3"/>
  <c r="I74" i="3"/>
  <c r="I26" i="3"/>
  <c r="I16" i="3"/>
  <c r="I10" i="3"/>
  <c r="H26" i="3"/>
  <c r="H16" i="3"/>
  <c r="H10" i="3"/>
  <c r="C16" i="3"/>
  <c r="C10" i="3"/>
  <c r="G74" i="3"/>
  <c r="G26" i="3"/>
  <c r="G16" i="3"/>
  <c r="F74" i="3"/>
  <c r="G10" i="3"/>
  <c r="F16" i="3"/>
  <c r="F10" i="3"/>
  <c r="E74" i="3"/>
  <c r="E16" i="3"/>
  <c r="E10" i="3"/>
  <c r="H74" i="3" l="1"/>
  <c r="D74" i="3"/>
  <c r="D26" i="3"/>
  <c r="D16" i="3"/>
  <c r="D10" i="3"/>
  <c r="C74" i="3"/>
  <c r="C26" i="3"/>
  <c r="N87" i="3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<sst xmlns="http://schemas.openxmlformats.org/spreadsheetml/2006/main" count="101" uniqueCount="101">
  <si>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</si>
  <si>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</si>
  <si>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</si>
  <si>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</si>
  <si>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</si>
  <si>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</si>
  <si>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</si>
  <si>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</si>
  <si>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</si>
  <si>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</si>
  <si>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</si>
  <si>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</si>
  <si>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</si>
  <si>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</si>
  <si>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</si>
  <si>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</si>
  <si>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</si>
  <si>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</si>
  <si>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</si>
  <si>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</si>
  <si>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</si>
  <si>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</si>
  <si>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</si>
  <si>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</si>
  <si>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</si>
  <si>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</si>
  <si>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</si>
  <si>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</si>
  <si>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</si>
  <si>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</si>
  <si>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</si>
  <si>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</si>
  <si>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</si>
  <si>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</si>
  <si>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</si>
  <si>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</si>
  <si>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</si>
  <si>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</si>
  <si>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</si>
  <si>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</si>
  <si>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</si>
  <si>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</si>
  <si>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</si>
  <si>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</si>
  <si>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</si>
  <si>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</si>
  <si>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</si>
  <si>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</si>
  <si>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</si>
  <si>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</si>
  <si>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</si>
  <si>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</si>
  <si>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</si>
  <si>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</si>
  <si>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</si>
  <si>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</si>
  <si>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</si>
  <si>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</si>
  <si>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</si>
  <si>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</si>
  <si>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</si>
  <si>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</si>
  <si>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</si>
  <si>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</si>
  <si>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</si>
  <si>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</si>
  <si>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</si>
  <si>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</si>
  <si>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</si>
  <si>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</si>
  <si>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</si>
  <si>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</si>
  <si>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</si>
  <si>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</si>
  <si>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</si>
  <si>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</si>
  <si>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</si>
  <si>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</si>
  <si>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</si>
  <si>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</si>
  <si>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</si>
  <si>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</si>
  <si>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</si>
  <si>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</si>
  <si>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</si>
  <si>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</si>
  <si>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</si>
  <si>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</si>
  <si>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</si>
  <si>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</si>
  <si>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</si>
  <si>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</si>
  <si>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</si>
  <si>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</si>
  <si>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</si>
  <si>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</si>
  <si>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</si>
  <si>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</si>
  <si>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Ministerio de Administracion Publica</t>
  </si>
  <si>
    <t>Fecha de registro: hasta el 30 de Noviembre del 2022</t>
  </si>
  <si>
    <t>Fecha de imputación: hasta el 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</si>
</sst>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820535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3" zoomScale="244" zoomScaleNormal="90" zoomScaleSheetLayoutView="244" workbookViewId="0">
      <selection activeCell="B57" sqref="B57"/>
    </sheetView>
  </sheetViews>
  <sheetFormatPr baseColWidth="10" defaultColWidth="9.140625" defaultRowHeight="15" x14ac:dyDescent="0.2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9" width="17" style="5" customWidth="1"/>
    <col min="10" max="10" width="15.5703125" style="5" customWidth="1"/>
    <col min="11" max="11" width="17" style="5" customWidth="1"/>
    <col min="12" max="12" width="15.28515625" style="5" customWidth="1"/>
    <col min="13" max="13" width="16.71093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8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P2" s="1"/>
    </row>
    <row r="3" spans="1:27" ht="18.75" x14ac:dyDescent="0.25">
      <c r="A3" s="58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P3" s="3"/>
    </row>
    <row r="4" spans="1:27" ht="18.75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P4" s="3"/>
    </row>
    <row r="5" spans="1:27" ht="15.75" x14ac:dyDescent="0.25">
      <c r="A5" s="59" t="s">
        <v>91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P5" s="3"/>
    </row>
    <row r="6" spans="1:27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385232167.96000004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>
        <f>I11+I12+I15</f>
        <v>31298352.68</v>
      </c>
      <c r="J10" s="23">
        <f>J11+J12+J15</f>
        <v>30567501.420000002</v>
      </c>
      <c r="K10" s="22">
        <f>K11+K12+K15</f>
        <v>30916999.010000002</v>
      </c>
      <c r="L10" s="22">
        <f>L11+L12+L15</f>
        <v>59491065.939999998</v>
      </c>
      <c r="M10" s="22">
        <f>M11+M12+M15</f>
        <v>46616039.280000001</v>
      </c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288977102.20000005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>
        <v>25797666.670000002</v>
      </c>
      <c r="K11" s="25">
        <v>25460666.670000002</v>
      </c>
      <c r="L11" s="25">
        <v>27977792.43</v>
      </c>
      <c r="M11" s="27">
        <v>41091998.189999998</v>
      </c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54563515.840000004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>
        <v>902666.67</v>
      </c>
      <c r="K12" s="28">
        <v>1636333.31</v>
      </c>
      <c r="L12" s="28">
        <v>27302277.859999999</v>
      </c>
      <c r="M12" s="27">
        <v>1035000</v>
      </c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41691549.920000002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>
        <v>3867168.08</v>
      </c>
      <c r="K15" s="28">
        <v>3819999.03</v>
      </c>
      <c r="L15" s="28">
        <v>4210995.6500000004</v>
      </c>
      <c r="M15" s="27">
        <v>4489041.09</v>
      </c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92868146.520000011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>
        <f>J17+J21+J23+J24</f>
        <v>22368308.039999999</v>
      </c>
      <c r="K16" s="31">
        <f>K17+K21+K23</f>
        <v>12101221.989999998</v>
      </c>
      <c r="L16" s="31">
        <f>L17+L21+L23</f>
        <v>4821804.54</v>
      </c>
      <c r="M16" s="31">
        <f>M17+M18+M21+M24</f>
        <v>10391287.76</v>
      </c>
      <c r="N16" s="31"/>
    </row>
    <row r="17" spans="1:14" s="45" customFormat="1" x14ac:dyDescent="0.25">
      <c r="A17" s="24" t="s">
        <v>8</v>
      </c>
      <c r="B17" s="25">
        <f>C17+D17+E17+F17+G17+H17+I17+J17+K17+L17+M17+N17</f>
        <v>53549394.460000001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>
        <v>5015215.3899999997</v>
      </c>
      <c r="K17" s="28">
        <v>5563136.1399999997</v>
      </c>
      <c r="L17" s="28">
        <v>4210995.6500000004</v>
      </c>
      <c r="M17" s="33">
        <v>4753414.53</v>
      </c>
      <c r="N17" s="28"/>
    </row>
    <row r="18" spans="1:14" s="46" customFormat="1" ht="25.5" x14ac:dyDescent="0.25">
      <c r="A18" s="30" t="s">
        <v>9</v>
      </c>
      <c r="B18" s="25">
        <f>C18+D18+E18+F18+G18+H18+I18+J18+K18+L18+M18</f>
        <v>835440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835440</v>
      </c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/>
    </row>
    <row r="21" spans="1:14" s="45" customFormat="1" x14ac:dyDescent="0.25">
      <c r="A21" s="24" t="s">
        <v>12</v>
      </c>
      <c r="B21" s="25">
        <f>C21+D21+E21+F21+G21+H21+I21+J21+K21+L21+M21+N21</f>
        <v>18913631.41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>
        <v>1334779.3799999999</v>
      </c>
      <c r="K21" s="28">
        <v>6485085.8499999996</v>
      </c>
      <c r="L21" s="28">
        <v>557808.89</v>
      </c>
      <c r="M21" s="27">
        <v>2258153.5099999998</v>
      </c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/>
    </row>
    <row r="23" spans="1:14" s="45" customFormat="1" ht="38.25" x14ac:dyDescent="0.25">
      <c r="A23" s="24" t="s">
        <v>14</v>
      </c>
      <c r="B23" s="25">
        <f>C23+D23+E23+F23+G23+H23+I23+J23+K23+L23</f>
        <v>1060087.6600000001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>
        <v>53000</v>
      </c>
      <c r="K23" s="55">
        <v>53000</v>
      </c>
      <c r="L23" s="28">
        <v>53000</v>
      </c>
      <c r="M23" s="28">
        <v>0</v>
      </c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18509592.989999998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15965313.27</v>
      </c>
      <c r="K24" s="28">
        <v>0</v>
      </c>
      <c r="L24" s="28">
        <v>0</v>
      </c>
      <c r="M24" s="27">
        <v>2544279.7200000002</v>
      </c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8940585.5899999999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>
        <f>J33</f>
        <v>750000</v>
      </c>
      <c r="K26" s="31">
        <f>K33</f>
        <v>750000</v>
      </c>
      <c r="L26" s="31">
        <v>0</v>
      </c>
      <c r="M26" s="31">
        <f>M31+M33+M35</f>
        <v>2030585.59</v>
      </c>
      <c r="N26" s="31"/>
    </row>
    <row r="27" spans="1:14" s="7" customFormat="1" ht="25.5" x14ac:dyDescent="0.25">
      <c r="A27" s="30" t="s">
        <v>17</v>
      </c>
      <c r="B27" s="25">
        <f>C27+D27+E27+F27+G27+H27+I27+J27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>
        <v>0</v>
      </c>
      <c r="N27" s="28"/>
    </row>
    <row r="28" spans="1:14" x14ac:dyDescent="0.25">
      <c r="A28" s="24" t="s">
        <v>18</v>
      </c>
      <c r="B28" s="25">
        <f t="shared" ref="B28:B32" si="1">C28+D28+E28+F28+G28+H28+I28+J28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/>
    </row>
    <row r="29" spans="1:14" ht="25.5" x14ac:dyDescent="0.25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>
        <v>0</v>
      </c>
      <c r="N29" s="28"/>
    </row>
    <row r="30" spans="1:14" x14ac:dyDescent="0.25">
      <c r="A30" s="24" t="s">
        <v>20</v>
      </c>
      <c r="B30" s="25">
        <f>C30+D30+E30+F30+G30+H30+I30+J30</f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0</v>
      </c>
      <c r="N30" s="28"/>
    </row>
    <row r="31" spans="1:14" ht="25.5" x14ac:dyDescent="0.25">
      <c r="A31" s="24" t="s">
        <v>21</v>
      </c>
      <c r="B31" s="25">
        <f>C31+D31+E31+F31+G31+H31+I31+J31+K31+L31+M31</f>
        <v>13275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13275</v>
      </c>
      <c r="N31" s="28"/>
    </row>
    <row r="32" spans="1:14" ht="25.5" x14ac:dyDescent="0.25">
      <c r="A32" s="24" t="s">
        <v>22</v>
      </c>
      <c r="B32" s="25">
        <f>C32+D32+E32+F32+G32+H32+I32+J32</f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>
        <v>0</v>
      </c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8660000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>
        <v>750000</v>
      </c>
      <c r="K33" s="28">
        <v>750000</v>
      </c>
      <c r="L33" s="28">
        <v>0</v>
      </c>
      <c r="M33" s="28">
        <v>1750000</v>
      </c>
      <c r="N33" s="28"/>
    </row>
    <row r="34" spans="1:14" ht="32.25" customHeight="1" x14ac:dyDescent="0.25">
      <c r="A34" s="24" t="s">
        <v>39</v>
      </c>
      <c r="B34" s="25">
        <f>C34+D34+E34+F34+G34+H34+I34+J34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0</v>
      </c>
      <c r="N34" s="28"/>
    </row>
    <row r="35" spans="1:14" s="7" customFormat="1" ht="18" customHeight="1" x14ac:dyDescent="0.25">
      <c r="A35" s="30" t="s">
        <v>24</v>
      </c>
      <c r="B35" s="25">
        <f>C35+D35+E35+F35+G35+H35+I35+J35+K35+L35+M35</f>
        <v>267310.59000000003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>
        <v>267310.59000000003</v>
      </c>
      <c r="N35" s="28"/>
    </row>
    <row r="36" spans="1:14" s="12" customFormat="1" ht="20.25" customHeight="1" x14ac:dyDescent="0.25">
      <c r="A36" s="21" t="s">
        <v>25</v>
      </c>
      <c r="B36" s="22">
        <f>C36+D36+E36+F36+G36+H36+I36+J36</f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/>
    </row>
    <row r="37" spans="1:14" ht="25.5" x14ac:dyDescent="0.25">
      <c r="A37" s="24" t="s">
        <v>26</v>
      </c>
      <c r="B37" s="25">
        <f t="shared" ref="B35:B61" si="2">C37+D37+E37+F37+G37+H37+I37+J37</f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/>
    </row>
    <row r="38" spans="1:14" ht="25.5" x14ac:dyDescent="0.25">
      <c r="A38" s="24" t="s">
        <v>40</v>
      </c>
      <c r="B38" s="25">
        <f t="shared" si="2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/>
    </row>
    <row r="39" spans="1:14" ht="25.5" x14ac:dyDescent="0.25">
      <c r="A39" s="24" t="s">
        <v>41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/>
    </row>
    <row r="40" spans="1:14" ht="25.5" x14ac:dyDescent="0.25">
      <c r="A40" s="24" t="s">
        <v>42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/>
    </row>
    <row r="41" spans="1:14" ht="25.5" x14ac:dyDescent="0.25">
      <c r="A41" s="24" t="s">
        <v>43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/>
    </row>
    <row r="42" spans="1:14" ht="25.5" x14ac:dyDescent="0.25">
      <c r="A42" s="24" t="s">
        <v>27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/>
    </row>
    <row r="43" spans="1:14" ht="25.5" x14ac:dyDescent="0.25">
      <c r="A43" s="24" t="s">
        <v>44</v>
      </c>
      <c r="B43" s="25">
        <f t="shared" si="2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/>
    </row>
    <row r="44" spans="1:14" s="12" customFormat="1" ht="17.25" customHeight="1" x14ac:dyDescent="0.25">
      <c r="A44" s="21" t="s">
        <v>45</v>
      </c>
      <c r="B44" s="22">
        <f>C44+D44+E44+F44+G44+H44+I44+J44</f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>
        <v>0</v>
      </c>
      <c r="N44" s="28"/>
    </row>
    <row r="45" spans="1:14" ht="25.5" x14ac:dyDescent="0.25">
      <c r="A45" s="24" t="s">
        <v>46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/>
    </row>
    <row r="46" spans="1:14" ht="25.5" x14ac:dyDescent="0.25">
      <c r="A46" s="24" t="s">
        <v>47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/>
    </row>
    <row r="47" spans="1:14" ht="25.5" x14ac:dyDescent="0.25">
      <c r="A47" s="24" t="s">
        <v>48</v>
      </c>
      <c r="B47" s="25">
        <f t="shared" si="2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/>
    </row>
    <row r="48" spans="1:14" ht="25.5" x14ac:dyDescent="0.25">
      <c r="A48" s="24" t="s">
        <v>49</v>
      </c>
      <c r="B48" s="25">
        <f t="shared" si="2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/>
    </row>
    <row r="49" spans="1:14" ht="25.5" x14ac:dyDescent="0.25">
      <c r="A49" s="24" t="s">
        <v>50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/>
    </row>
    <row r="50" spans="1:14" ht="25.5" x14ac:dyDescent="0.25">
      <c r="A50" s="24" t="s">
        <v>51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/>
    </row>
    <row r="51" spans="1:14" ht="25.5" x14ac:dyDescent="0.25">
      <c r="A51" s="24" t="s">
        <v>52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/>
    </row>
    <row r="52" spans="1:14" s="11" customFormat="1" ht="25.5" x14ac:dyDescent="0.25">
      <c r="A52" s="21" t="s">
        <v>28</v>
      </c>
      <c r="B52" s="22">
        <f>C52+D52+E52+F52+G52+H52+I52+J52+K52+L52+M52</f>
        <v>94999.99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v>0</v>
      </c>
      <c r="L52" s="31">
        <v>0</v>
      </c>
      <c r="M52" s="31">
        <f>M57</f>
        <v>94999.99</v>
      </c>
      <c r="N52" s="31"/>
    </row>
    <row r="53" spans="1:14" x14ac:dyDescent="0.25">
      <c r="A53" s="24" t="s">
        <v>29</v>
      </c>
      <c r="B53" s="25">
        <f t="shared" si="2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>
        <v>0</v>
      </c>
      <c r="N53" s="28"/>
    </row>
    <row r="54" spans="1:14" s="7" customFormat="1" ht="25.5" x14ac:dyDescent="0.25">
      <c r="A54" s="30" t="s">
        <v>30</v>
      </c>
      <c r="B54" s="25">
        <f t="shared" si="2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/>
    </row>
    <row r="55" spans="1:14" ht="25.5" x14ac:dyDescent="0.25">
      <c r="A55" s="24" t="s">
        <v>31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/>
    </row>
    <row r="56" spans="1:14" s="7" customFormat="1" ht="25.5" x14ac:dyDescent="0.25">
      <c r="A56" s="30" t="s">
        <v>32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/>
    </row>
    <row r="57" spans="1:14" s="7" customFormat="1" ht="25.5" x14ac:dyDescent="0.25">
      <c r="A57" s="30" t="s">
        <v>33</v>
      </c>
      <c r="B57" s="25">
        <f>SUM(C57:M57)</f>
        <v>94999.99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>
        <v>94999.99</v>
      </c>
      <c r="N57" s="28"/>
    </row>
    <row r="58" spans="1:14" x14ac:dyDescent="0.25">
      <c r="A58" s="24" t="s">
        <v>53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/>
    </row>
    <row r="59" spans="1:14" x14ac:dyDescent="0.25">
      <c r="A59" s="24" t="s">
        <v>54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/>
    </row>
    <row r="60" spans="1:14" s="7" customFormat="1" x14ac:dyDescent="0.25">
      <c r="A60" s="30" t="s">
        <v>34</v>
      </c>
      <c r="B60" s="25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>
        <v>0</v>
      </c>
      <c r="N60" s="28"/>
    </row>
    <row r="61" spans="1:14" ht="25.5" x14ac:dyDescent="0.25">
      <c r="A61" s="24" t="s">
        <v>55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/>
    </row>
    <row r="62" spans="1:14" s="13" customFormat="1" x14ac:dyDescent="0.25">
      <c r="A62" s="21" t="s">
        <v>56</v>
      </c>
      <c r="B62" s="22">
        <f>C62+D62+E62+F62+G62+H62+I62+J62</f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/>
    </row>
    <row r="63" spans="1:14" x14ac:dyDescent="0.25">
      <c r="A63" s="24" t="s">
        <v>57</v>
      </c>
      <c r="B63" s="25">
        <f t="shared" ref="B63:B73" si="3">C63+D63+E63+F63+G63+H63+I63+J63</f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/>
    </row>
    <row r="64" spans="1:14" s="7" customFormat="1" x14ac:dyDescent="0.25">
      <c r="A64" s="30" t="s">
        <v>58</v>
      </c>
      <c r="B64" s="25">
        <f t="shared" si="3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/>
    </row>
    <row r="65" spans="1:14" ht="25.5" x14ac:dyDescent="0.25">
      <c r="A65" s="24" t="s">
        <v>59</v>
      </c>
      <c r="B65" s="25">
        <f t="shared" si="3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/>
    </row>
    <row r="66" spans="1:14" ht="38.25" x14ac:dyDescent="0.25">
      <c r="A66" s="24" t="s">
        <v>60</v>
      </c>
      <c r="B66" s="25">
        <f>C66+D66+E66+F66+G66+H66+I66+J66</f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/>
    </row>
    <row r="67" spans="1:14" s="12" customFormat="1" ht="25.5" x14ac:dyDescent="0.25">
      <c r="A67" s="21" t="s">
        <v>61</v>
      </c>
      <c r="B67" s="22">
        <f t="shared" si="3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/>
    </row>
    <row r="68" spans="1:14" x14ac:dyDescent="0.25">
      <c r="A68" s="24" t="s">
        <v>62</v>
      </c>
      <c r="B68" s="25">
        <f t="shared" si="3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/>
    </row>
    <row r="69" spans="1:14" ht="25.5" x14ac:dyDescent="0.25">
      <c r="A69" s="24" t="s">
        <v>63</v>
      </c>
      <c r="B69" s="25">
        <f t="shared" si="3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/>
    </row>
    <row r="70" spans="1:14" s="12" customFormat="1" x14ac:dyDescent="0.25">
      <c r="A70" s="21" t="s">
        <v>64</v>
      </c>
      <c r="B70" s="22">
        <f t="shared" si="3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/>
    </row>
    <row r="71" spans="1:14" ht="25.5" x14ac:dyDescent="0.25">
      <c r="A71" s="24" t="s">
        <v>65</v>
      </c>
      <c r="B71" s="25">
        <f t="shared" si="3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/>
    </row>
    <row r="72" spans="1:14" ht="25.5" x14ac:dyDescent="0.25">
      <c r="A72" s="24" t="s">
        <v>66</v>
      </c>
      <c r="B72" s="25">
        <f t="shared" si="3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/>
    </row>
    <row r="73" spans="1:14" ht="25.5" x14ac:dyDescent="0.25">
      <c r="A73" s="24" t="s">
        <v>67</v>
      </c>
      <c r="B73" s="25">
        <f t="shared" si="3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/>
    </row>
    <row r="74" spans="1:14" x14ac:dyDescent="0.25">
      <c r="A74" s="34" t="s">
        <v>35</v>
      </c>
      <c r="B74" s="48">
        <f>C74+D74+E74+F74+G74+H74+I74+J74+K74+L74+M74+N74</f>
        <v>487135900.06000006</v>
      </c>
      <c r="C74" s="51">
        <f>C10+C16+C26</f>
        <v>32286960.880000003</v>
      </c>
      <c r="D74" s="49">
        <f>D10+D16+D26</f>
        <v>33001923.48</v>
      </c>
      <c r="E74" s="49">
        <f>E16+E10</f>
        <v>34449134.840000004</v>
      </c>
      <c r="F74" s="49">
        <f>F16+F10</f>
        <v>33633202.009999998</v>
      </c>
      <c r="G74" s="49">
        <f>G26+G16+G10</f>
        <v>51426118.360000007</v>
      </c>
      <c r="H74" s="49">
        <f>H26+H16+H10</f>
        <v>42886287.720000006</v>
      </c>
      <c r="I74" s="49">
        <f>I10+I16+I26</f>
        <v>38552459.210000001</v>
      </c>
      <c r="J74" s="49">
        <f>J26+J16+J10</f>
        <v>53685809.460000001</v>
      </c>
      <c r="K74" s="49">
        <f>K10+K16+K26</f>
        <v>43768221</v>
      </c>
      <c r="L74" s="49">
        <f>L16+L10</f>
        <v>64312870.479999997</v>
      </c>
      <c r="M74" s="49">
        <f>M10+M16+M26+M52</f>
        <v>59132912.620000005</v>
      </c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/>
    </row>
    <row r="78" spans="1:14" ht="25.5" x14ac:dyDescent="0.25">
      <c r="A78" s="24" t="s">
        <v>70</v>
      </c>
      <c r="B78" s="22">
        <f t="shared" ref="B78:B84" si="4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/>
    </row>
    <row r="79" spans="1:14" ht="25.5" x14ac:dyDescent="0.25">
      <c r="A79" s="24" t="s">
        <v>71</v>
      </c>
      <c r="B79" s="22">
        <f t="shared" si="4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/>
    </row>
    <row r="80" spans="1:14" s="12" customFormat="1" x14ac:dyDescent="0.25">
      <c r="A80" s="21" t="s">
        <v>72</v>
      </c>
      <c r="B80" s="22">
        <f t="shared" si="4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/>
    </row>
    <row r="81" spans="1:14" ht="25.5" x14ac:dyDescent="0.25">
      <c r="A81" s="24" t="s">
        <v>73</v>
      </c>
      <c r="B81" s="22">
        <f t="shared" si="4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/>
    </row>
    <row r="82" spans="1:14" ht="25.5" x14ac:dyDescent="0.25">
      <c r="A82" s="24" t="s">
        <v>74</v>
      </c>
      <c r="B82" s="22">
        <f t="shared" si="4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/>
    </row>
    <row r="83" spans="1:14" s="12" customFormat="1" x14ac:dyDescent="0.25">
      <c r="A83" s="21" t="s">
        <v>75</v>
      </c>
      <c r="B83" s="22">
        <f t="shared" si="4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/>
    </row>
    <row r="84" spans="1:14" ht="25.5" x14ac:dyDescent="0.25">
      <c r="A84" s="24" t="s">
        <v>76</v>
      </c>
      <c r="B84" s="22">
        <f t="shared" si="4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/>
    </row>
    <row r="85" spans="1:14" x14ac:dyDescent="0.25">
      <c r="A85" s="34" t="s">
        <v>77</v>
      </c>
      <c r="B85" s="53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487135900.06000006</v>
      </c>
      <c r="C87" s="50">
        <f t="shared" ref="C87" si="5">C74</f>
        <v>32286960.880000003</v>
      </c>
      <c r="D87" s="50">
        <f t="shared" ref="D87:I87" si="6">D74</f>
        <v>33001923.48</v>
      </c>
      <c r="E87" s="50">
        <f t="shared" si="6"/>
        <v>34449134.840000004</v>
      </c>
      <c r="F87" s="50">
        <f t="shared" si="6"/>
        <v>33633202.009999998</v>
      </c>
      <c r="G87" s="50">
        <f t="shared" si="6"/>
        <v>51426118.360000007</v>
      </c>
      <c r="H87" s="50">
        <f t="shared" si="6"/>
        <v>42886287.720000006</v>
      </c>
      <c r="I87" s="50">
        <f t="shared" si="6"/>
        <v>38552459.210000001</v>
      </c>
      <c r="J87" s="50">
        <f>J74</f>
        <v>53685809.460000001</v>
      </c>
      <c r="K87" s="50">
        <f>K74</f>
        <v>43768221</v>
      </c>
      <c r="L87" s="50">
        <f>L74</f>
        <v>64312870.479999997</v>
      </c>
      <c r="M87" s="50">
        <f>M74</f>
        <v>59132912.620000005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1" spans="1:14" x14ac:dyDescent="0.25">
      <c r="H91" s="54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7" t="s">
        <v>94</v>
      </c>
      <c r="D94" s="57"/>
      <c r="E94" s="57"/>
      <c r="F94" s="57"/>
      <c r="G94" s="57"/>
      <c r="H94" s="57"/>
      <c r="I94" s="57"/>
      <c r="J94" s="57"/>
    </row>
    <row r="95" spans="1:14" x14ac:dyDescent="0.25">
      <c r="C95" s="56" t="s">
        <v>95</v>
      </c>
      <c r="D95" s="56"/>
      <c r="E95" s="56"/>
      <c r="F95" s="56"/>
      <c r="G95" s="56"/>
      <c r="H95" s="56"/>
      <c r="I95" s="56"/>
      <c r="J95" s="56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2022-12-08T13:30:51Z</dcterms:modified>
</cp:coreProperties>
</file>