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502"/>
  <workbookPr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INVENTARIO DE ALMACEN\NUEVA ADM\2022\"/>
    </mc:Choice>
  </mc:AlternateContent>
  <xr:revisionPtr revIDLastSave="0" documentId="8_{6FB357BA-38F4-40CE-9379-DA757A9E25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55" i="1" l="1"/>
  <c r="N115" i="1"/>
  <c r="N91" i="1"/>
  <c r="N116" i="1"/>
  <c r="N102" i="1"/>
  <c r="N85" i="1"/>
  <c r="N86" i="1"/>
  <c r="N65" i="1"/>
  <c r="N43" i="1"/>
  <c r="N66" i="1"/>
  <c r="N44" i="1"/>
  <c r="N45" i="1"/>
  <c r="N31" i="1"/>
  <c r="N32" i="1"/>
  <c r="N33" i="1"/>
  <c r="N119" i="1"/>
  <c r="N34" i="1"/>
  <c r="N46" i="1"/>
  <c r="N67" i="1"/>
  <c r="N36" i="1"/>
  <c r="N68" i="1"/>
  <c r="N56" i="1"/>
  <c r="N57" i="1"/>
  <c r="N48" i="1"/>
  <c r="N49" i="1"/>
  <c r="N69" i="1"/>
  <c r="N50" i="1"/>
  <c r="N51" i="1"/>
  <c r="N59" i="1"/>
  <c r="N52" i="1"/>
  <c r="N70" i="1"/>
  <c r="N71" i="1"/>
  <c r="N72" i="1"/>
  <c r="N53" i="1"/>
  <c r="N60" i="1"/>
  <c r="N54" i="1"/>
  <c r="N37" i="1"/>
  <c r="N38" i="1"/>
  <c r="N120" i="1"/>
  <c r="N133" i="1"/>
  <c r="N121" i="1"/>
  <c r="N117" i="1"/>
  <c r="N118" i="1"/>
  <c r="N41" i="1"/>
  <c r="N62" i="1"/>
  <c r="M122" i="1"/>
  <c r="N122" i="1" s="1"/>
  <c r="N123" i="1"/>
  <c r="N124" i="1"/>
  <c r="N40" i="1"/>
  <c r="N127" i="1"/>
  <c r="N125" i="1"/>
  <c r="N82" i="1"/>
  <c r="M126" i="1"/>
  <c r="N126" i="1" s="1"/>
  <c r="N128" i="1"/>
  <c r="N61" i="1"/>
  <c r="N58" i="1"/>
  <c r="N83" i="1"/>
  <c r="N129" i="1"/>
  <c r="N131" i="1"/>
  <c r="N132" i="1"/>
  <c r="N42" i="1"/>
  <c r="N39" i="1"/>
  <c r="N26" i="1"/>
  <c r="N64" i="1"/>
  <c r="N24" i="1"/>
  <c r="N25" i="1"/>
  <c r="N13" i="1"/>
  <c r="N134" i="1" s="1"/>
  <c r="N73" i="1"/>
  <c r="N14" i="1"/>
  <c r="N27" i="1"/>
  <c r="N28" i="1"/>
  <c r="N16" i="1"/>
  <c r="N30" i="1"/>
  <c r="N17" i="1"/>
  <c r="N74" i="1"/>
  <c r="N75" i="1"/>
  <c r="N76" i="1"/>
  <c r="N18" i="1"/>
  <c r="N130" i="1"/>
  <c r="N63" i="1"/>
  <c r="N92" i="1"/>
  <c r="N96" i="1"/>
  <c r="N97" i="1"/>
  <c r="N98" i="1"/>
  <c r="N99" i="1"/>
  <c r="N93" i="1"/>
  <c r="N77" i="1"/>
  <c r="N78" i="1"/>
  <c r="N79" i="1"/>
  <c r="N100" i="1"/>
  <c r="N101" i="1"/>
  <c r="N103" i="1"/>
  <c r="N94" i="1"/>
  <c r="N104" i="1"/>
  <c r="N105" i="1"/>
  <c r="N87" i="1"/>
  <c r="N88" i="1"/>
  <c r="N106" i="1"/>
  <c r="N107" i="1"/>
  <c r="N108" i="1"/>
  <c r="N89" i="1"/>
  <c r="N109" i="1"/>
  <c r="N110" i="1"/>
  <c r="N111" i="1"/>
  <c r="N112" i="1"/>
  <c r="N80" i="1"/>
  <c r="N113" i="1"/>
  <c r="N90" i="1"/>
  <c r="N114" i="1"/>
  <c r="N95" i="1"/>
  <c r="N20" i="1"/>
  <c r="N21" i="1"/>
  <c r="N22" i="1"/>
  <c r="N23" i="1"/>
  <c r="M84" i="1"/>
  <c r="M81" i="1"/>
</calcChain>
</file>

<file path=xl/sharedStrings.xml><?xml version="1.0" encoding="utf-8"?>
<sst xmlns="http://schemas.openxmlformats.org/spreadsheetml/2006/main" count="535" uniqueCount="214">
  <si>
    <t xml:space="preserve">        Oficina Gubernamental De Tecnologias De La Información y Comunicación </t>
  </si>
  <si>
    <t xml:space="preserve">Inventario de Almacén </t>
  </si>
  <si>
    <t>Periodo Abril- Junio 2022</t>
  </si>
  <si>
    <t>Fecha</t>
  </si>
  <si>
    <t>Gregorix Tavera</t>
  </si>
  <si>
    <t>Codigo Institucional</t>
  </si>
  <si>
    <t xml:space="preserve">Descripcion </t>
  </si>
  <si>
    <t>Fecha de Adquisicion</t>
  </si>
  <si>
    <t>Fecha de Registro</t>
  </si>
  <si>
    <t>Existencia</t>
  </si>
  <si>
    <t>Unidad de medida</t>
  </si>
  <si>
    <t>Valor</t>
  </si>
  <si>
    <t>Total</t>
  </si>
  <si>
    <t>CARATULA PARA  DVD Y CD</t>
  </si>
  <si>
    <t>N/A</t>
  </si>
  <si>
    <t>30</t>
  </si>
  <si>
    <t>UNIDAD</t>
  </si>
  <si>
    <t>44122003</t>
  </si>
  <si>
    <t>CARPETA CON BOLSILLO 9 X 12</t>
  </si>
  <si>
    <t>150</t>
  </si>
  <si>
    <t>CARPETA CON BOLSILLO 9 X 14</t>
  </si>
  <si>
    <t>CD-R</t>
  </si>
  <si>
    <t>50</t>
  </si>
  <si>
    <t>44122011</t>
  </si>
  <si>
    <t>FOLDER 8½X14</t>
  </si>
  <si>
    <t>5</t>
  </si>
  <si>
    <t>PAQUETES</t>
  </si>
  <si>
    <t>MARCADORES PERMANENTE</t>
  </si>
  <si>
    <t>10</t>
  </si>
  <si>
    <t>44122005</t>
  </si>
  <si>
    <t>PROTECTORES DE HOJAS 100/1</t>
  </si>
  <si>
    <t>1</t>
  </si>
  <si>
    <t>44121503</t>
  </si>
  <si>
    <t>SOBRE TIMBRADO 9x14</t>
  </si>
  <si>
    <t>SOBRE GRANDE TIMBRADO CARTA</t>
  </si>
  <si>
    <t>44122104</t>
  </si>
  <si>
    <t>CLIPS BILLETERO 40''pq</t>
  </si>
  <si>
    <t>16</t>
  </si>
  <si>
    <t>CAJA</t>
  </si>
  <si>
    <t>CARTUCHO 951 Cyan CN050AL</t>
  </si>
  <si>
    <t>CARTUCHO 951 MAGETA CN051AL</t>
  </si>
  <si>
    <t>6</t>
  </si>
  <si>
    <t>CARTUCHO 951 YELLOW CN052AL</t>
  </si>
  <si>
    <t>CARTUCHO 951 NEGRO CN049AL</t>
  </si>
  <si>
    <t>CLIP BILLETERO PARA PAPEL 1''25 MM</t>
  </si>
  <si>
    <t>86</t>
  </si>
  <si>
    <t>CLIP BILLETERO PARA PAPEL 50MM</t>
  </si>
  <si>
    <t>17</t>
  </si>
  <si>
    <t>44101805</t>
  </si>
  <si>
    <t>CINTA PARA CALCULADORA</t>
  </si>
  <si>
    <t>24</t>
  </si>
  <si>
    <t>LIBRETAS 5.5 X 8.5 CON LOGO OPTIC</t>
  </si>
  <si>
    <t>LIBRETAS 8.5 X 11 CON LOGO OPTIC</t>
  </si>
  <si>
    <t>ROLLOS DE SUMADORA</t>
  </si>
  <si>
    <t>120</t>
  </si>
  <si>
    <t>SOBRE TIMBRADO 9x12</t>
  </si>
  <si>
    <t xml:space="preserve">CARPETA DE CHEQUES  OPTIC </t>
  </si>
  <si>
    <t>21</t>
  </si>
  <si>
    <t>CUBIERTA P/ENCU EN CARTON</t>
  </si>
  <si>
    <t>CUBIERTA P/ENCUADERNAR PLAST.</t>
  </si>
  <si>
    <t>40</t>
  </si>
  <si>
    <t>ESPIRALES P ENCUADERNAR</t>
  </si>
  <si>
    <t>4</t>
  </si>
  <si>
    <t>55121503</t>
  </si>
  <si>
    <t>LABELS</t>
  </si>
  <si>
    <t>2</t>
  </si>
  <si>
    <t xml:space="preserve">PAPEL CARTONITE </t>
  </si>
  <si>
    <t>RESMA</t>
  </si>
  <si>
    <t>PAPEL DE HILO</t>
  </si>
  <si>
    <t>13</t>
  </si>
  <si>
    <t>POST-ING BANDERITAS</t>
  </si>
  <si>
    <t>SOBRE DE CARTA EN BLANCO</t>
  </si>
  <si>
    <t>VELON AROMATICO</t>
  </si>
  <si>
    <t>55</t>
  </si>
  <si>
    <t>LIMPIA METAL</t>
  </si>
  <si>
    <t>14</t>
  </si>
  <si>
    <t>DECALIN</t>
  </si>
  <si>
    <t>GALONES</t>
  </si>
  <si>
    <t>44121701</t>
  </si>
  <si>
    <t xml:space="preserve">BOLIGRAFOS </t>
  </si>
  <si>
    <t>36</t>
  </si>
  <si>
    <t>DOCENA</t>
  </si>
  <si>
    <t>CARPETAS  1/2  3 ARGOLLAS</t>
  </si>
  <si>
    <t>CARPETAS DE 2'' 3 ARGOLLAS</t>
  </si>
  <si>
    <t>39</t>
  </si>
  <si>
    <t>FOLDER 8 1/2X11</t>
  </si>
  <si>
    <t>22</t>
  </si>
  <si>
    <t xml:space="preserve">FOLDER PARTITION </t>
  </si>
  <si>
    <t>540</t>
  </si>
  <si>
    <t xml:space="preserve">BANDAS ELASTICAS </t>
  </si>
  <si>
    <t>0</t>
  </si>
  <si>
    <t>REGLA</t>
  </si>
  <si>
    <t>20</t>
  </si>
  <si>
    <t xml:space="preserve">SACAPUNTAS </t>
  </si>
  <si>
    <t>BORRAS DE GOMA</t>
  </si>
  <si>
    <t>MARCADOR DE PIZARRA</t>
  </si>
  <si>
    <t>38</t>
  </si>
  <si>
    <t>44121716</t>
  </si>
  <si>
    <t>RESALTADORES</t>
  </si>
  <si>
    <t>44122107</t>
  </si>
  <si>
    <t>GRAPA ESTANDAR</t>
  </si>
  <si>
    <t>56</t>
  </si>
  <si>
    <t>NOTAS ADHESIVAS</t>
  </si>
  <si>
    <t>19</t>
  </si>
  <si>
    <t>CLIP PARA PAPEL 33MM</t>
  </si>
  <si>
    <t>CLIP PARA PAPEL 50MM</t>
  </si>
  <si>
    <t>100</t>
  </si>
  <si>
    <t>VASOS PORTA LAPIZ</t>
  </si>
  <si>
    <t>15</t>
  </si>
  <si>
    <t>BORRAADOR P/PIZARRA</t>
  </si>
  <si>
    <t>GRAPA 23/15 1000-1</t>
  </si>
  <si>
    <t>PEGAMENTO ADH EN PASTA</t>
  </si>
  <si>
    <t>LIMPIADOR DE CRISTALES</t>
  </si>
  <si>
    <t>26</t>
  </si>
  <si>
    <t>TONER TAMBOR BLACK CF232A</t>
  </si>
  <si>
    <t>50202310</t>
  </si>
  <si>
    <t xml:space="preserve">AGUA PURIFICADA </t>
  </si>
  <si>
    <t>580</t>
  </si>
  <si>
    <t xml:space="preserve">BOTELLONES </t>
  </si>
  <si>
    <t xml:space="preserve">LAPIZ DE CARBON </t>
  </si>
  <si>
    <t>11</t>
  </si>
  <si>
    <t>CORRECTOR LIQUIDO</t>
  </si>
  <si>
    <t xml:space="preserve">ZAFACON 13' NEGRO METAL </t>
  </si>
  <si>
    <t>7</t>
  </si>
  <si>
    <t>PORTA LAPIZ DE METAL</t>
  </si>
  <si>
    <t>SACAGRAPAS</t>
  </si>
  <si>
    <t>DISPENSADOR DE CINTA 3/4</t>
  </si>
  <si>
    <t>PERFORADORA DE 3 AROS</t>
  </si>
  <si>
    <t>9</t>
  </si>
  <si>
    <t xml:space="preserve">GRAPADORA </t>
  </si>
  <si>
    <t>41</t>
  </si>
  <si>
    <t xml:space="preserve">MAQUINA SUMADORA 12 DIGITOS </t>
  </si>
  <si>
    <t>SOBRE MANILA 8X12</t>
  </si>
  <si>
    <t xml:space="preserve">CAJA </t>
  </si>
  <si>
    <t>SOBRE MANILA 8X14</t>
  </si>
  <si>
    <t>SUJETADOR DE DOCUMENTO</t>
  </si>
  <si>
    <t>TONER 122A AMARILLO Q3962A</t>
  </si>
  <si>
    <t>TONER 122A  CYAN Q3961A</t>
  </si>
  <si>
    <t>TONER 122A  MAGENT Q3963A</t>
  </si>
  <si>
    <t>TONER 55A NEGRO CE255A</t>
  </si>
  <si>
    <t>ESCOBILLON PARA BAÑO</t>
  </si>
  <si>
    <t>ESCOBA PLASTICAS</t>
  </si>
  <si>
    <t>VASOS CONICOS</t>
  </si>
  <si>
    <t>CUBETA EXPRIMIDOR</t>
  </si>
  <si>
    <t>TONER 304A MAGENT CC533A</t>
  </si>
  <si>
    <t>TONER CF83A NEGRO CF283A</t>
  </si>
  <si>
    <t>TONER 410A AMARILLO CF412A</t>
  </si>
  <si>
    <t>TONER 410A CYAN CF411A</t>
  </si>
  <si>
    <t>8</t>
  </si>
  <si>
    <t>TONER 507A NEGRO CE400A</t>
  </si>
  <si>
    <t xml:space="preserve">TONER 78A NEGRO CE278A </t>
  </si>
  <si>
    <t>TONER 48A CF248A</t>
  </si>
  <si>
    <t>TONER 305A NEGRO CE410A</t>
  </si>
  <si>
    <t>TONER 305A AMARILLO CE412A</t>
  </si>
  <si>
    <t>TONER 410A MAGENTA CF413A</t>
  </si>
  <si>
    <t>TONER 414A NEGRO W2020A</t>
  </si>
  <si>
    <t xml:space="preserve">TONER414A CYAN W2021A </t>
  </si>
  <si>
    <t>TONER 414A MAGENTA W2023A</t>
  </si>
  <si>
    <t>TONER 414A AMARILLO W2022A</t>
  </si>
  <si>
    <t>TONER 122A  NEGRO Q3960A</t>
  </si>
  <si>
    <t>TONER 304A AMARILLO CC532A</t>
  </si>
  <si>
    <t>TONER 304A CYAN CC531A</t>
  </si>
  <si>
    <t>TONER 304A NEGRO CC530A</t>
  </si>
  <si>
    <t>TONER 305A CYAN CE411A</t>
  </si>
  <si>
    <t>TONER 305A MAGENTA CE413A</t>
  </si>
  <si>
    <t>TONER 49A Q5949A</t>
  </si>
  <si>
    <t>TONER 507A AMARILLO CE402A</t>
  </si>
  <si>
    <t>TONER 507A CyAN CE401A</t>
  </si>
  <si>
    <t>TONER 643A AMARILLO Q5952A</t>
  </si>
  <si>
    <t>12</t>
  </si>
  <si>
    <t>TONER 643A CYAN Q5951A</t>
  </si>
  <si>
    <t>TONER 643A MAGENTA Q5953A</t>
  </si>
  <si>
    <t xml:space="preserve">TONER 643A NEGRO Q5950A </t>
  </si>
  <si>
    <t>TONER 53A NEGRO Q7553A</t>
  </si>
  <si>
    <t>TONER 410A NEGRO CF410A</t>
  </si>
  <si>
    <t>PRINT RIBBON YMCKT 535700-007</t>
  </si>
  <si>
    <t>TONER 507A MAGENTA CE403</t>
  </si>
  <si>
    <t>53131627</t>
  </si>
  <si>
    <t>GEL P/LAS MANOS</t>
  </si>
  <si>
    <t>78</t>
  </si>
  <si>
    <t>ALCOHOL AL 70%</t>
  </si>
  <si>
    <t>138</t>
  </si>
  <si>
    <t>ESPONJA PARA FREGAR DOBLE CARA</t>
  </si>
  <si>
    <t>90</t>
  </si>
  <si>
    <t>FUNDA NEGRAS 55 gl</t>
  </si>
  <si>
    <t>6,300</t>
  </si>
  <si>
    <t>FUNDAS NEGRA 18 X 22</t>
  </si>
  <si>
    <t>3,300</t>
  </si>
  <si>
    <t xml:space="preserve">DESINFECTANTE MULTIUSO </t>
  </si>
  <si>
    <t>72</t>
  </si>
  <si>
    <t xml:space="preserve">CLORO </t>
  </si>
  <si>
    <t>125</t>
  </si>
  <si>
    <t>DETERGENTE EN POLVO</t>
  </si>
  <si>
    <t>SACO</t>
  </si>
  <si>
    <t xml:space="preserve">JABON LAVAMANOS </t>
  </si>
  <si>
    <t>42</t>
  </si>
  <si>
    <t>SWAPE</t>
  </si>
  <si>
    <t>JABON LAVAPLATOS</t>
  </si>
  <si>
    <t>141</t>
  </si>
  <si>
    <t>SERVILLETAS DE MESA</t>
  </si>
  <si>
    <t>FALDO</t>
  </si>
  <si>
    <t>CREMA PARA CAFÉ</t>
  </si>
  <si>
    <t>TE INSTANTANEO FRIO 6.5 LIBRAS</t>
  </si>
  <si>
    <t>AZUCAR CREMA</t>
  </si>
  <si>
    <t>840</t>
  </si>
  <si>
    <t>50201706</t>
  </si>
  <si>
    <t>CAFÉ MOLIDO  1 LIB.</t>
  </si>
  <si>
    <t>14/5/2022</t>
  </si>
  <si>
    <t>44</t>
  </si>
  <si>
    <t>FUNDAS NEGRAS 13 gl</t>
  </si>
  <si>
    <t>3,500</t>
  </si>
  <si>
    <t>TOTAL</t>
  </si>
  <si>
    <t>JUAN PARDILLA</t>
  </si>
  <si>
    <t>DIRECTOR ADMIISTRATIVO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</si>
</sst>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43" fontId="5" fillId="0" borderId="0" applyFont="0" applyFill="0" applyBorder="0" applyAlignment="0" applyProtection="0"/>
    <xf numFmtId="0" fontId="8" fillId="4" borderId="1">
      <alignment horizontal="center" vertical="center"/>
    </xf>
  </cellStyleXfs>
  <cellXfs count="46">
    <xf numFmtId="0" fontId="0" fillId="0" borderId="0" xfId="0"/>
    <xf numFmtId="0" fontId="0" fillId="2" borderId="0" xfId="0" applyFill="1"/>
    <xf numFmtId="0" fontId="1" fillId="2" borderId="0" xfId="0" applyFont="1" applyFill="1"/>
    <xf numFmtId="44" fontId="1" fillId="2" borderId="0" xfId="0" applyNumberFormat="1" applyFont="1" applyFill="1" applyAlignment="1">
      <alignment horizontal="center"/>
    </xf>
    <xf numFmtId="44" fontId="1" fillId="2" borderId="0" xfId="0" applyNumberFormat="1" applyFont="1" applyFill="1"/>
    <xf numFmtId="0" fontId="3" fillId="2" borderId="0" xfId="0" applyFont="1" applyFill="1" applyAlignment="1">
      <alignment horizontal="left" vertical="top"/>
    </xf>
    <xf numFmtId="14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44" fontId="3" fillId="2" borderId="0" xfId="0" applyNumberFormat="1" applyFont="1" applyFill="1" applyAlignment="1">
      <alignment horizontal="left" vertical="top"/>
    </xf>
    <xf numFmtId="44" fontId="3" fillId="2" borderId="0" xfId="0" applyNumberFormat="1" applyFont="1" applyFill="1" applyAlignment="1">
      <alignment horizontal="right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44" fontId="4" fillId="2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 applyAlignment="1">
      <alignment horizontal="center"/>
    </xf>
    <xf numFmtId="0" fontId="7" fillId="2" borderId="1" xfId="1" applyFont="1" applyFill="1" applyBorder="1" applyAlignment="1">
      <alignment horizontal="left" vertical="center"/>
    </xf>
    <xf numFmtId="0" fontId="7" fillId="2" borderId="1" xfId="1" applyFont="1" applyFill="1" applyBorder="1" applyAlignment="1">
      <alignment horizontal="center" vertical="center"/>
    </xf>
    <xf numFmtId="49" fontId="7" fillId="2" borderId="1" xfId="2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44" fontId="7" fillId="2" borderId="1" xfId="2" applyNumberFormat="1" applyFont="1" applyFill="1" applyBorder="1" applyAlignment="1">
      <alignment vertical="center"/>
    </xf>
    <xf numFmtId="44" fontId="7" fillId="2" borderId="1" xfId="2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0" xfId="0" applyFont="1" applyFill="1"/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/>
    <xf numFmtId="0" fontId="7" fillId="2" borderId="1" xfId="3" applyFont="1" applyFill="1" applyProtection="1">
      <alignment horizontal="center" vertical="center"/>
      <protection locked="0"/>
    </xf>
    <xf numFmtId="0" fontId="4" fillId="2" borderId="1" xfId="0" applyFont="1" applyFill="1" applyBorder="1"/>
    <xf numFmtId="14" fontId="4" fillId="2" borderId="1" xfId="0" applyNumberFormat="1" applyFont="1" applyFill="1" applyBorder="1"/>
    <xf numFmtId="0" fontId="7" fillId="5" borderId="0" xfId="0" applyFont="1" applyFill="1"/>
    <xf numFmtId="0" fontId="7" fillId="6" borderId="0" xfId="0" applyFont="1" applyFill="1"/>
    <xf numFmtId="44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/>
    <xf numFmtId="44" fontId="7" fillId="2" borderId="1" xfId="0" applyNumberFormat="1" applyFont="1" applyFill="1" applyBorder="1"/>
    <xf numFmtId="44" fontId="6" fillId="2" borderId="1" xfId="0" applyNumberFormat="1" applyFont="1" applyFill="1" applyBorder="1"/>
    <xf numFmtId="14" fontId="7" fillId="2" borderId="1" xfId="1" applyNumberFormat="1" applyFont="1" applyFill="1" applyBorder="1" applyAlignment="1">
      <alignment horizontal="center" vertical="center"/>
    </xf>
    <xf numFmtId="20" fontId="0" fillId="2" borderId="4" xfId="0" applyNumberFormat="1" applyFill="1" applyBorder="1" applyAlignment="1">
      <alignment horizontal="center"/>
    </xf>
    <xf numFmtId="0" fontId="10" fillId="3" borderId="1" xfId="1" applyFont="1" applyFill="1" applyBorder="1" applyAlignment="1">
      <alignment horizontal="center" vertical="center" wrapText="1"/>
    </xf>
    <xf numFmtId="44" fontId="10" fillId="3" borderId="1" xfId="1" applyNumberFormat="1" applyFont="1" applyFill="1" applyBorder="1" applyAlignment="1">
      <alignment horizontal="center" vertical="center" wrapText="1"/>
    </xf>
    <xf numFmtId="44" fontId="10" fillId="3" borderId="1" xfId="2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20" fontId="0" fillId="2" borderId="2" xfId="0" applyNumberFormat="1" applyFill="1" applyBorder="1" applyAlignment="1">
      <alignment horizontal="center"/>
    </xf>
    <xf numFmtId="20" fontId="0" fillId="2" borderId="3" xfId="0" applyNumberForma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</cellXfs>
  <cellStyles count="4">
    <cellStyle name="ArticleBody" xfId="3" xr:uid="{ADE93C38-3AE9-4B61-8607-B497D6606EDB}"/>
    <cellStyle name="Comma 2" xfId="2" xr:uid="{6083FAC1-B860-46F7-922E-CA000806509A}"/>
    <cellStyle name="Normal" xfId="0" builtinId="0"/>
    <cellStyle name="Normal 3" xfId="1" xr:uid="{A561C677-CB2F-48CF-A9DF-75B99190FE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26940</xdr:colOff>
      <xdr:row>0</xdr:row>
      <xdr:rowOff>199159</xdr:rowOff>
    </xdr:from>
    <xdr:to>
      <xdr:col>1</xdr:col>
      <xdr:colOff>356667</xdr:colOff>
      <xdr:row>134</xdr:row>
      <xdr:rowOff>1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156836AD-CE44-4F18-A4F1-F5F151BA57D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6940" y="199159"/>
          <a:ext cx="641454" cy="25830069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190500</xdr:colOff>
      <xdr:row>1</xdr:row>
      <xdr:rowOff>42333</xdr:rowOff>
    </xdr:from>
    <xdr:to>
      <xdr:col>6</xdr:col>
      <xdr:colOff>472170</xdr:colOff>
      <xdr:row>4</xdr:row>
      <xdr:rowOff>210609</xdr:rowOff>
    </xdr:to>
    <xdr:pic>
      <xdr:nvPicPr>
        <xdr:cNvPr id="4" name="image2.png">
          <a:extLst>
            <a:ext uri="{FF2B5EF4-FFF2-40B4-BE49-F238E27FC236}">
              <a16:creationId xmlns:a16="http://schemas.microsoft.com/office/drawing/2014/main" id="{402A1510-ABED-4019-8DBC-01BAF49017D4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508000" y="264583"/>
          <a:ext cx="1805670" cy="835026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87"/>
  <sheetViews>
    <sheetView tabSelected="1" zoomScale="110" zoomScaleNormal="110" workbookViewId="0">
      <selection activeCell="J133" sqref="J133"/>
    </sheetView>
  </sheetViews>
  <sheetFormatPr defaultColWidth="9.140625" defaultRowHeight="15"/>
  <cols>
    <col min="1" max="1" width="4.7109375" customWidth="1"/>
    <col min="2" max="2" width="6.85546875" customWidth="1"/>
    <col min="3" max="3" width="6.5703125" hidden="1" customWidth="1"/>
    <col min="4" max="5" width="9.140625" hidden="1" customWidth="1"/>
    <col min="6" max="6" width="16" customWidth="1"/>
    <col min="7" max="7" width="33.28515625" customWidth="1"/>
    <col min="8" max="8" width="9" customWidth="1"/>
    <col min="9" max="9" width="14.5703125" customWidth="1"/>
    <col min="10" max="10" width="13.28515625" customWidth="1"/>
    <col min="11" max="11" width="14.28515625" customWidth="1"/>
    <col min="12" max="12" width="12" customWidth="1"/>
    <col min="13" max="13" width="14.5703125" customWidth="1"/>
    <col min="14" max="14" width="15.140625" bestFit="1" customWidth="1"/>
  </cols>
  <sheetData>
    <row r="1" spans="2:16" ht="17.25">
      <c r="B1" s="1"/>
      <c r="C1" s="1"/>
      <c r="D1" s="1"/>
      <c r="E1" s="1"/>
      <c r="F1" s="2"/>
      <c r="G1" s="2"/>
      <c r="H1" s="2"/>
      <c r="I1" s="2"/>
      <c r="J1" s="2"/>
      <c r="K1" s="3"/>
      <c r="L1" s="2"/>
      <c r="M1" s="4"/>
      <c r="N1" s="4"/>
    </row>
    <row r="2" spans="2:16" ht="17.25">
      <c r="B2" s="1"/>
      <c r="C2" s="1"/>
      <c r="D2" s="1"/>
      <c r="E2" s="1"/>
      <c r="F2" s="2"/>
      <c r="G2" s="41" t="s">
        <v>0</v>
      </c>
      <c r="H2" s="41"/>
      <c r="I2" s="41"/>
      <c r="J2" s="41"/>
      <c r="K2" s="41"/>
      <c r="L2" s="41"/>
      <c r="M2" s="5"/>
      <c r="N2" s="6"/>
    </row>
    <row r="3" spans="2:16" ht="17.25">
      <c r="B3" s="1"/>
      <c r="C3" s="1"/>
      <c r="D3" s="1"/>
      <c r="E3" s="1"/>
      <c r="F3" s="2"/>
      <c r="G3" s="41"/>
      <c r="H3" s="41"/>
      <c r="I3" s="41"/>
      <c r="J3" s="41"/>
      <c r="K3" s="41"/>
      <c r="L3" s="41"/>
      <c r="M3" s="5"/>
      <c r="N3" s="7"/>
    </row>
    <row r="4" spans="2:16" ht="17.25">
      <c r="B4" s="1"/>
      <c r="C4" s="1"/>
      <c r="D4" s="1"/>
      <c r="E4" s="1"/>
      <c r="F4" s="2"/>
      <c r="G4" s="41" t="s">
        <v>1</v>
      </c>
      <c r="H4" s="41"/>
      <c r="I4" s="41"/>
      <c r="J4" s="41"/>
      <c r="K4" s="41"/>
      <c r="L4" s="41"/>
      <c r="M4" s="8"/>
      <c r="N4" s="9"/>
    </row>
    <row r="5" spans="2:16" ht="18.75">
      <c r="B5" s="1"/>
      <c r="C5" s="1"/>
      <c r="D5" s="1"/>
      <c r="E5" s="1"/>
      <c r="F5" s="10"/>
      <c r="G5" s="42" t="s">
        <v>2</v>
      </c>
      <c r="H5" s="42"/>
      <c r="I5" s="42"/>
      <c r="J5" s="42"/>
      <c r="K5" s="42"/>
      <c r="L5" s="42"/>
      <c r="M5" s="10"/>
      <c r="N5" s="10"/>
    </row>
    <row r="6" spans="2:16" ht="18.75">
      <c r="B6" s="1"/>
      <c r="C6" s="1"/>
      <c r="D6" s="1"/>
      <c r="E6" s="1"/>
      <c r="F6" s="10"/>
      <c r="G6" s="10"/>
      <c r="H6" s="11"/>
      <c r="I6" s="10"/>
      <c r="J6" s="11"/>
      <c r="K6" s="12"/>
      <c r="L6" s="11"/>
      <c r="M6" s="27" t="s">
        <v>3</v>
      </c>
      <c r="N6" s="28">
        <v>44742</v>
      </c>
    </row>
    <row r="7" spans="2:16" ht="15.75" thickBot="1">
      <c r="G7" s="13"/>
      <c r="H7" s="13"/>
      <c r="I7" s="13"/>
      <c r="J7" s="13"/>
      <c r="K7" s="14"/>
      <c r="L7" s="13"/>
      <c r="M7" s="43" t="s">
        <v>4</v>
      </c>
      <c r="N7" s="44"/>
    </row>
    <row r="8" spans="2:16">
      <c r="G8" s="13"/>
      <c r="H8" s="13"/>
      <c r="I8" s="13"/>
      <c r="J8" s="13"/>
      <c r="K8" s="14"/>
      <c r="L8" s="13"/>
      <c r="M8" s="36"/>
      <c r="N8" s="36"/>
    </row>
    <row r="9" spans="2:16" s="25" customFormat="1" ht="31.5">
      <c r="E9" s="23"/>
      <c r="F9" s="37" t="s">
        <v>5</v>
      </c>
      <c r="G9" s="37" t="s">
        <v>6</v>
      </c>
      <c r="H9" s="37"/>
      <c r="I9" s="37" t="s">
        <v>7</v>
      </c>
      <c r="J9" s="37" t="s">
        <v>8</v>
      </c>
      <c r="K9" s="38" t="s">
        <v>9</v>
      </c>
      <c r="L9" s="37" t="s">
        <v>10</v>
      </c>
      <c r="M9" s="39" t="s">
        <v>11</v>
      </c>
      <c r="N9" s="39" t="s">
        <v>12</v>
      </c>
      <c r="O9" s="23"/>
      <c r="P9" s="23"/>
    </row>
    <row r="10" spans="2:16">
      <c r="F10" s="22">
        <v>43191629</v>
      </c>
      <c r="G10" s="15" t="s">
        <v>13</v>
      </c>
      <c r="H10" s="16" t="s">
        <v>14</v>
      </c>
      <c r="I10" s="35">
        <v>43132</v>
      </c>
      <c r="J10" s="35">
        <v>43132</v>
      </c>
      <c r="K10" s="17" t="s">
        <v>15</v>
      </c>
      <c r="L10" s="18" t="s">
        <v>16</v>
      </c>
      <c r="M10" s="19">
        <v>6.9973999999999998</v>
      </c>
      <c r="N10" s="20">
        <v>210</v>
      </c>
    </row>
    <row r="11" spans="2:16" s="25" customFormat="1">
      <c r="B11" s="23"/>
      <c r="C11" s="23"/>
      <c r="D11" s="23"/>
      <c r="E11" s="23"/>
      <c r="F11" s="26" t="s">
        <v>17</v>
      </c>
      <c r="G11" s="15" t="s">
        <v>18</v>
      </c>
      <c r="H11" s="16" t="s">
        <v>14</v>
      </c>
      <c r="I11" s="35">
        <v>43132</v>
      </c>
      <c r="J11" s="35">
        <v>43132</v>
      </c>
      <c r="K11" s="17" t="s">
        <v>19</v>
      </c>
      <c r="L11" s="18" t="s">
        <v>16</v>
      </c>
      <c r="M11" s="19">
        <v>28.0014</v>
      </c>
      <c r="N11" s="20">
        <v>4200</v>
      </c>
    </row>
    <row r="12" spans="2:16" s="25" customFormat="1">
      <c r="B12" s="23"/>
      <c r="C12" s="23"/>
      <c r="D12" s="23"/>
      <c r="E12" s="23"/>
      <c r="F12" s="26" t="s">
        <v>17</v>
      </c>
      <c r="G12" s="15" t="s">
        <v>20</v>
      </c>
      <c r="H12" s="16" t="s">
        <v>14</v>
      </c>
      <c r="I12" s="35">
        <v>43132</v>
      </c>
      <c r="J12" s="35">
        <v>43132</v>
      </c>
      <c r="K12" s="17" t="s">
        <v>19</v>
      </c>
      <c r="L12" s="18" t="s">
        <v>16</v>
      </c>
      <c r="M12" s="19">
        <v>37.004800000000003</v>
      </c>
      <c r="N12" s="20">
        <v>5550</v>
      </c>
    </row>
    <row r="13" spans="2:16" s="25" customFormat="1">
      <c r="B13" s="23"/>
      <c r="C13" s="23"/>
      <c r="D13" s="23"/>
      <c r="E13" s="23"/>
      <c r="F13" s="26">
        <v>43202001</v>
      </c>
      <c r="G13" s="15" t="s">
        <v>21</v>
      </c>
      <c r="H13" s="16" t="s">
        <v>14</v>
      </c>
      <c r="I13" s="35">
        <v>43132</v>
      </c>
      <c r="J13" s="35">
        <v>43132</v>
      </c>
      <c r="K13" s="17" t="s">
        <v>22</v>
      </c>
      <c r="L13" s="18" t="s">
        <v>16</v>
      </c>
      <c r="M13" s="19">
        <v>8.26</v>
      </c>
      <c r="N13" s="20">
        <f>K13*M13</f>
        <v>413</v>
      </c>
    </row>
    <row r="14" spans="2:16" s="25" customFormat="1">
      <c r="B14" s="23"/>
      <c r="C14" s="23"/>
      <c r="D14" s="23"/>
      <c r="E14" s="23"/>
      <c r="F14" s="26" t="s">
        <v>23</v>
      </c>
      <c r="G14" s="15" t="s">
        <v>24</v>
      </c>
      <c r="H14" s="16" t="s">
        <v>14</v>
      </c>
      <c r="I14" s="35">
        <v>43132</v>
      </c>
      <c r="J14" s="35">
        <v>43132</v>
      </c>
      <c r="K14" s="17" t="s">
        <v>25</v>
      </c>
      <c r="L14" s="18" t="s">
        <v>26</v>
      </c>
      <c r="M14" s="19">
        <v>225</v>
      </c>
      <c r="N14" s="20">
        <f>K14*M14</f>
        <v>1125</v>
      </c>
    </row>
    <row r="15" spans="2:16" s="25" customFormat="1">
      <c r="B15" s="23"/>
      <c r="C15" s="23"/>
      <c r="D15" s="23"/>
      <c r="E15" s="23"/>
      <c r="F15" s="24">
        <v>44121627</v>
      </c>
      <c r="G15" s="15" t="s">
        <v>27</v>
      </c>
      <c r="H15" s="16" t="s">
        <v>14</v>
      </c>
      <c r="I15" s="35">
        <v>43132</v>
      </c>
      <c r="J15" s="35">
        <v>43132</v>
      </c>
      <c r="K15" s="17" t="s">
        <v>28</v>
      </c>
      <c r="L15" s="18" t="s">
        <v>16</v>
      </c>
      <c r="M15" s="19">
        <v>12.0006</v>
      </c>
      <c r="N15" s="20">
        <v>120</v>
      </c>
    </row>
    <row r="16" spans="2:16" s="25" customFormat="1">
      <c r="B16" s="23"/>
      <c r="C16" s="23"/>
      <c r="D16" s="23"/>
      <c r="E16" s="23"/>
      <c r="F16" s="26" t="s">
        <v>29</v>
      </c>
      <c r="G16" s="15" t="s">
        <v>30</v>
      </c>
      <c r="H16" s="16" t="s">
        <v>14</v>
      </c>
      <c r="I16" s="35">
        <v>43132</v>
      </c>
      <c r="J16" s="35">
        <v>43132</v>
      </c>
      <c r="K16" s="17" t="s">
        <v>31</v>
      </c>
      <c r="L16" s="18" t="s">
        <v>26</v>
      </c>
      <c r="M16" s="19">
        <v>150</v>
      </c>
      <c r="N16" s="20">
        <f>K16*M16</f>
        <v>150</v>
      </c>
    </row>
    <row r="17" spans="1:30" s="25" customFormat="1">
      <c r="B17" s="23"/>
      <c r="C17" s="23"/>
      <c r="D17" s="23"/>
      <c r="E17" s="23"/>
      <c r="F17" s="26" t="s">
        <v>32</v>
      </c>
      <c r="G17" s="15" t="s">
        <v>33</v>
      </c>
      <c r="H17" s="16" t="s">
        <v>14</v>
      </c>
      <c r="I17" s="35">
        <v>43132</v>
      </c>
      <c r="J17" s="35">
        <v>43132</v>
      </c>
      <c r="K17" s="17" t="s">
        <v>25</v>
      </c>
      <c r="L17" s="18" t="s">
        <v>16</v>
      </c>
      <c r="M17" s="19">
        <v>15</v>
      </c>
      <c r="N17" s="20">
        <f>K17*M17</f>
        <v>75</v>
      </c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</row>
    <row r="18" spans="1:30" s="25" customFormat="1" ht="15.75" customHeight="1">
      <c r="B18" s="23"/>
      <c r="C18" s="23"/>
      <c r="D18" s="23"/>
      <c r="E18" s="23"/>
      <c r="F18" s="26" t="s">
        <v>32</v>
      </c>
      <c r="G18" s="15" t="s">
        <v>34</v>
      </c>
      <c r="H18" s="16" t="s">
        <v>14</v>
      </c>
      <c r="I18" s="35">
        <v>43132</v>
      </c>
      <c r="J18" s="35">
        <v>43132</v>
      </c>
      <c r="K18" s="17" t="s">
        <v>22</v>
      </c>
      <c r="L18" s="18" t="s">
        <v>16</v>
      </c>
      <c r="M18" s="19">
        <v>5</v>
      </c>
      <c r="N18" s="20">
        <f>K18*M18</f>
        <v>250</v>
      </c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</row>
    <row r="19" spans="1:30" s="25" customFormat="1">
      <c r="B19" s="23"/>
      <c r="C19" s="23"/>
      <c r="D19" s="23"/>
      <c r="E19" s="23"/>
      <c r="F19" s="26" t="s">
        <v>35</v>
      </c>
      <c r="G19" s="15" t="s">
        <v>36</v>
      </c>
      <c r="H19" s="16" t="s">
        <v>14</v>
      </c>
      <c r="I19" s="35">
        <v>43248</v>
      </c>
      <c r="J19" s="35">
        <v>43248</v>
      </c>
      <c r="K19" s="17" t="s">
        <v>37</v>
      </c>
      <c r="L19" s="18" t="s">
        <v>38</v>
      </c>
      <c r="M19" s="19">
        <v>850</v>
      </c>
      <c r="N19" s="20">
        <v>13600</v>
      </c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</row>
    <row r="20" spans="1:30" s="25" customFormat="1">
      <c r="B20" s="23"/>
      <c r="C20" s="23"/>
      <c r="D20" s="23"/>
      <c r="E20" s="23"/>
      <c r="F20" s="22">
        <v>44103103</v>
      </c>
      <c r="G20" s="15" t="s">
        <v>39</v>
      </c>
      <c r="H20" s="16" t="s">
        <v>14</v>
      </c>
      <c r="I20" s="35">
        <v>43248</v>
      </c>
      <c r="J20" s="35">
        <v>43248</v>
      </c>
      <c r="K20" s="17" t="s">
        <v>25</v>
      </c>
      <c r="L20" s="18" t="s">
        <v>16</v>
      </c>
      <c r="M20" s="19">
        <v>1475</v>
      </c>
      <c r="N20" s="20">
        <f>K20*M20</f>
        <v>7375</v>
      </c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</row>
    <row r="21" spans="1:30" s="25" customFormat="1">
      <c r="B21" s="23"/>
      <c r="C21" s="23"/>
      <c r="D21" s="23"/>
      <c r="E21" s="23"/>
      <c r="F21" s="22">
        <v>44103103</v>
      </c>
      <c r="G21" s="15" t="s">
        <v>40</v>
      </c>
      <c r="H21" s="16" t="s">
        <v>14</v>
      </c>
      <c r="I21" s="35">
        <v>43248</v>
      </c>
      <c r="J21" s="35">
        <v>43248</v>
      </c>
      <c r="K21" s="17" t="s">
        <v>41</v>
      </c>
      <c r="L21" s="18" t="s">
        <v>16</v>
      </c>
      <c r="M21" s="19">
        <v>1475</v>
      </c>
      <c r="N21" s="20">
        <f>K21*M21</f>
        <v>8850</v>
      </c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</row>
    <row r="22" spans="1:30" s="25" customFormat="1">
      <c r="A22" s="23"/>
      <c r="B22" s="23"/>
      <c r="C22" s="23"/>
      <c r="D22" s="23"/>
      <c r="E22" s="23"/>
      <c r="F22" s="22">
        <v>44103103</v>
      </c>
      <c r="G22" s="15" t="s">
        <v>42</v>
      </c>
      <c r="H22" s="16" t="s">
        <v>14</v>
      </c>
      <c r="I22" s="35">
        <v>43248</v>
      </c>
      <c r="J22" s="35">
        <v>43248</v>
      </c>
      <c r="K22" s="17" t="s">
        <v>41</v>
      </c>
      <c r="L22" s="18" t="s">
        <v>16</v>
      </c>
      <c r="M22" s="19">
        <v>1475</v>
      </c>
      <c r="N22" s="20">
        <f>K22*M22</f>
        <v>8850</v>
      </c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</row>
    <row r="23" spans="1:30" s="30" customFormat="1">
      <c r="A23" s="23"/>
      <c r="B23" s="23"/>
      <c r="C23" s="23"/>
      <c r="D23" s="23"/>
      <c r="E23" s="23"/>
      <c r="F23" s="22">
        <v>44103103</v>
      </c>
      <c r="G23" s="15" t="s">
        <v>43</v>
      </c>
      <c r="H23" s="16" t="s">
        <v>14</v>
      </c>
      <c r="I23" s="35">
        <v>43248</v>
      </c>
      <c r="J23" s="35">
        <v>43248</v>
      </c>
      <c r="K23" s="17" t="s">
        <v>25</v>
      </c>
      <c r="L23" s="18" t="s">
        <v>16</v>
      </c>
      <c r="M23" s="19">
        <v>2036</v>
      </c>
      <c r="N23" s="20">
        <f>K23*M23</f>
        <v>10180</v>
      </c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</row>
    <row r="24" spans="1:30" s="30" customFormat="1" ht="14.25" customHeight="1">
      <c r="A24" s="23"/>
      <c r="B24" s="23"/>
      <c r="C24" s="23"/>
      <c r="D24" s="23"/>
      <c r="E24" s="23"/>
      <c r="F24" s="26" t="s">
        <v>35</v>
      </c>
      <c r="G24" s="15" t="s">
        <v>44</v>
      </c>
      <c r="H24" s="16" t="s">
        <v>14</v>
      </c>
      <c r="I24" s="35">
        <v>43418</v>
      </c>
      <c r="J24" s="35">
        <v>43418</v>
      </c>
      <c r="K24" s="17" t="s">
        <v>45</v>
      </c>
      <c r="L24" s="18" t="s">
        <v>38</v>
      </c>
      <c r="M24" s="19">
        <v>30</v>
      </c>
      <c r="N24" s="20">
        <f>K24*M24</f>
        <v>2580</v>
      </c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</row>
    <row r="25" spans="1:30" s="25" customFormat="1">
      <c r="A25" s="23"/>
      <c r="B25" s="23"/>
      <c r="C25" s="23"/>
      <c r="D25" s="23"/>
      <c r="E25" s="23"/>
      <c r="F25" s="26" t="s">
        <v>35</v>
      </c>
      <c r="G25" s="15" t="s">
        <v>46</v>
      </c>
      <c r="H25" s="16" t="s">
        <v>14</v>
      </c>
      <c r="I25" s="35">
        <v>43418</v>
      </c>
      <c r="J25" s="35">
        <v>43418</v>
      </c>
      <c r="K25" s="17" t="s">
        <v>47</v>
      </c>
      <c r="L25" s="18" t="s">
        <v>38</v>
      </c>
      <c r="M25" s="19">
        <v>100</v>
      </c>
      <c r="N25" s="20">
        <f>K25*M25</f>
        <v>1700</v>
      </c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</row>
    <row r="26" spans="1:30" s="25" customFormat="1">
      <c r="A26" s="23"/>
      <c r="B26" s="23"/>
      <c r="C26" s="23"/>
      <c r="D26" s="23"/>
      <c r="E26" s="23"/>
      <c r="F26" s="26" t="s">
        <v>48</v>
      </c>
      <c r="G26" s="15" t="s">
        <v>49</v>
      </c>
      <c r="H26" s="16" t="s">
        <v>14</v>
      </c>
      <c r="I26" s="35">
        <v>43510</v>
      </c>
      <c r="J26" s="35">
        <v>43510</v>
      </c>
      <c r="K26" s="17" t="s">
        <v>50</v>
      </c>
      <c r="L26" s="18" t="s">
        <v>16</v>
      </c>
      <c r="M26" s="19">
        <v>70.8</v>
      </c>
      <c r="N26" s="20">
        <f>K26*M26</f>
        <v>1699.1999999999998</v>
      </c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</row>
    <row r="27" spans="1:30" s="25" customFormat="1">
      <c r="B27" s="23"/>
      <c r="C27" s="23"/>
      <c r="D27" s="23"/>
      <c r="E27" s="23"/>
      <c r="F27" s="22">
        <v>44112005</v>
      </c>
      <c r="G27" s="15" t="s">
        <v>51</v>
      </c>
      <c r="H27" s="16" t="s">
        <v>14</v>
      </c>
      <c r="I27" s="35">
        <v>43817</v>
      </c>
      <c r="J27" s="35">
        <v>43817</v>
      </c>
      <c r="K27" s="17" t="s">
        <v>28</v>
      </c>
      <c r="L27" s="18" t="s">
        <v>26</v>
      </c>
      <c r="M27" s="19">
        <v>1225</v>
      </c>
      <c r="N27" s="20">
        <f>K27*M27</f>
        <v>12250</v>
      </c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</row>
    <row r="28" spans="1:30" s="25" customFormat="1">
      <c r="B28" s="23"/>
      <c r="C28" s="23"/>
      <c r="D28" s="23"/>
      <c r="E28" s="23"/>
      <c r="F28" s="22">
        <v>44112005</v>
      </c>
      <c r="G28" s="15" t="s">
        <v>52</v>
      </c>
      <c r="H28" s="16" t="s">
        <v>14</v>
      </c>
      <c r="I28" s="35">
        <v>43817</v>
      </c>
      <c r="J28" s="35">
        <v>43817</v>
      </c>
      <c r="K28" s="17" t="s">
        <v>28</v>
      </c>
      <c r="L28" s="18" t="s">
        <v>26</v>
      </c>
      <c r="M28" s="19">
        <v>1504</v>
      </c>
      <c r="N28" s="20">
        <f>K28*M28</f>
        <v>15040</v>
      </c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</row>
    <row r="29" spans="1:30" s="25" customFormat="1">
      <c r="B29" s="23"/>
      <c r="C29" s="23"/>
      <c r="D29" s="23"/>
      <c r="E29" s="23"/>
      <c r="F29" s="26">
        <v>14111515</v>
      </c>
      <c r="G29" s="15" t="s">
        <v>53</v>
      </c>
      <c r="H29" s="16" t="s">
        <v>14</v>
      </c>
      <c r="I29" s="35">
        <v>43817</v>
      </c>
      <c r="J29" s="35">
        <v>43817</v>
      </c>
      <c r="K29" s="17" t="s">
        <v>54</v>
      </c>
      <c r="L29" s="18" t="s">
        <v>16</v>
      </c>
      <c r="M29" s="19">
        <v>37.996000000000002</v>
      </c>
      <c r="N29" s="20">
        <v>4560</v>
      </c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</row>
    <row r="30" spans="1:30" s="25" customFormat="1">
      <c r="B30" s="23"/>
      <c r="C30" s="23"/>
      <c r="D30" s="23"/>
      <c r="E30" s="23"/>
      <c r="F30" s="26" t="s">
        <v>32</v>
      </c>
      <c r="G30" s="15" t="s">
        <v>55</v>
      </c>
      <c r="H30" s="16" t="s">
        <v>14</v>
      </c>
      <c r="I30" s="35">
        <v>43817</v>
      </c>
      <c r="J30" s="35">
        <v>43817</v>
      </c>
      <c r="K30" s="17" t="s">
        <v>25</v>
      </c>
      <c r="L30" s="18" t="s">
        <v>16</v>
      </c>
      <c r="M30" s="19">
        <v>8.85</v>
      </c>
      <c r="N30" s="20">
        <f>K30*M30</f>
        <v>44.25</v>
      </c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</row>
    <row r="31" spans="1:30" s="25" customFormat="1">
      <c r="B31" s="23"/>
      <c r="C31" s="23"/>
      <c r="D31" s="23"/>
      <c r="E31" s="23"/>
      <c r="F31" s="26">
        <v>44122003</v>
      </c>
      <c r="G31" s="15" t="s">
        <v>56</v>
      </c>
      <c r="H31" s="16" t="s">
        <v>14</v>
      </c>
      <c r="I31" s="35">
        <v>43885</v>
      </c>
      <c r="J31" s="35">
        <v>43885</v>
      </c>
      <c r="K31" s="17" t="s">
        <v>57</v>
      </c>
      <c r="L31" s="18" t="s">
        <v>16</v>
      </c>
      <c r="M31" s="19">
        <v>590</v>
      </c>
      <c r="N31" s="20">
        <f>K31*M31</f>
        <v>12390</v>
      </c>
    </row>
    <row r="32" spans="1:30" s="25" customFormat="1">
      <c r="B32" s="23"/>
      <c r="C32" s="23"/>
      <c r="D32" s="23"/>
      <c r="E32" s="23"/>
      <c r="F32" s="26" t="s">
        <v>29</v>
      </c>
      <c r="G32" s="15" t="s">
        <v>58</v>
      </c>
      <c r="H32" s="16" t="s">
        <v>14</v>
      </c>
      <c r="I32" s="35">
        <v>43914</v>
      </c>
      <c r="J32" s="35">
        <v>43914</v>
      </c>
      <c r="K32" s="17" t="s">
        <v>31</v>
      </c>
      <c r="L32" s="18" t="s">
        <v>26</v>
      </c>
      <c r="M32" s="19">
        <v>307</v>
      </c>
      <c r="N32" s="20">
        <f>K32*M32</f>
        <v>307</v>
      </c>
    </row>
    <row r="33" spans="2:14" s="25" customFormat="1">
      <c r="B33" s="23"/>
      <c r="C33" s="23"/>
      <c r="D33" s="23"/>
      <c r="E33" s="23"/>
      <c r="F33" s="26">
        <v>44122005</v>
      </c>
      <c r="G33" s="15" t="s">
        <v>59</v>
      </c>
      <c r="H33" s="16" t="s">
        <v>14</v>
      </c>
      <c r="I33" s="35">
        <v>43914</v>
      </c>
      <c r="J33" s="35">
        <v>43914</v>
      </c>
      <c r="K33" s="17" t="s">
        <v>60</v>
      </c>
      <c r="L33" s="18" t="s">
        <v>26</v>
      </c>
      <c r="M33" s="19">
        <v>300</v>
      </c>
      <c r="N33" s="20">
        <f>K33*M33</f>
        <v>12000</v>
      </c>
    </row>
    <row r="34" spans="2:14" s="25" customFormat="1">
      <c r="B34" s="23"/>
      <c r="C34" s="23"/>
      <c r="D34" s="23"/>
      <c r="E34" s="23"/>
      <c r="F34" s="26">
        <v>44103504</v>
      </c>
      <c r="G34" s="15" t="s">
        <v>61</v>
      </c>
      <c r="H34" s="16" t="s">
        <v>14</v>
      </c>
      <c r="I34" s="35">
        <v>43914</v>
      </c>
      <c r="J34" s="35">
        <v>43914</v>
      </c>
      <c r="K34" s="17" t="s">
        <v>62</v>
      </c>
      <c r="L34" s="18" t="s">
        <v>38</v>
      </c>
      <c r="M34" s="19">
        <v>177</v>
      </c>
      <c r="N34" s="20">
        <f>K34*M34</f>
        <v>708</v>
      </c>
    </row>
    <row r="35" spans="2:14" s="25" customFormat="1">
      <c r="B35" s="23"/>
      <c r="C35" s="23"/>
      <c r="D35" s="23"/>
      <c r="E35" s="23"/>
      <c r="F35" s="26" t="s">
        <v>63</v>
      </c>
      <c r="G35" s="15" t="s">
        <v>64</v>
      </c>
      <c r="H35" s="16" t="s">
        <v>14</v>
      </c>
      <c r="I35" s="35">
        <v>43914</v>
      </c>
      <c r="J35" s="35">
        <v>43914</v>
      </c>
      <c r="K35" s="17" t="s">
        <v>65</v>
      </c>
      <c r="L35" s="18" t="s">
        <v>26</v>
      </c>
      <c r="M35" s="19">
        <v>1200</v>
      </c>
      <c r="N35" s="20">
        <v>2400</v>
      </c>
    </row>
    <row r="36" spans="2:14" s="25" customFormat="1">
      <c r="B36" s="23"/>
      <c r="C36" s="23"/>
      <c r="D36" s="23"/>
      <c r="E36" s="23"/>
      <c r="F36" s="26">
        <v>11151712</v>
      </c>
      <c r="G36" s="15" t="s">
        <v>66</v>
      </c>
      <c r="H36" s="16" t="s">
        <v>14</v>
      </c>
      <c r="I36" s="35">
        <v>43914</v>
      </c>
      <c r="J36" s="35">
        <v>43914</v>
      </c>
      <c r="K36" s="17" t="s">
        <v>62</v>
      </c>
      <c r="L36" s="18" t="s">
        <v>67</v>
      </c>
      <c r="M36" s="19">
        <v>470</v>
      </c>
      <c r="N36" s="20">
        <f>K36*M36</f>
        <v>1880</v>
      </c>
    </row>
    <row r="37" spans="2:14" s="25" customFormat="1">
      <c r="B37" s="23"/>
      <c r="C37" s="23"/>
      <c r="D37" s="23"/>
      <c r="E37" s="23"/>
      <c r="F37" s="26">
        <v>11151712</v>
      </c>
      <c r="G37" s="15" t="s">
        <v>68</v>
      </c>
      <c r="H37" s="16" t="s">
        <v>14</v>
      </c>
      <c r="I37" s="35">
        <v>43914</v>
      </c>
      <c r="J37" s="35">
        <v>43914</v>
      </c>
      <c r="K37" s="17" t="s">
        <v>69</v>
      </c>
      <c r="L37" s="18" t="s">
        <v>67</v>
      </c>
      <c r="M37" s="19">
        <v>480</v>
      </c>
      <c r="N37" s="20">
        <f>K37*M37</f>
        <v>6240</v>
      </c>
    </row>
    <row r="38" spans="2:14" s="25" customFormat="1">
      <c r="B38" s="23"/>
      <c r="C38" s="23"/>
      <c r="D38" s="23"/>
      <c r="E38" s="23"/>
      <c r="F38" s="22">
        <v>14111530</v>
      </c>
      <c r="G38" s="15" t="s">
        <v>70</v>
      </c>
      <c r="H38" s="16" t="s">
        <v>14</v>
      </c>
      <c r="I38" s="35">
        <v>43914</v>
      </c>
      <c r="J38" s="35">
        <v>43914</v>
      </c>
      <c r="K38" s="17" t="s">
        <v>65</v>
      </c>
      <c r="L38" s="18" t="s">
        <v>16</v>
      </c>
      <c r="M38" s="19">
        <v>38</v>
      </c>
      <c r="N38" s="20">
        <f>K38*M38</f>
        <v>76</v>
      </c>
    </row>
    <row r="39" spans="2:14" s="25" customFormat="1">
      <c r="B39" s="23"/>
      <c r="C39" s="23"/>
      <c r="D39" s="23"/>
      <c r="E39" s="23"/>
      <c r="F39" s="26">
        <v>44121505</v>
      </c>
      <c r="G39" s="15" t="s">
        <v>71</v>
      </c>
      <c r="H39" s="16" t="s">
        <v>14</v>
      </c>
      <c r="I39" s="35">
        <v>43914</v>
      </c>
      <c r="J39" s="35">
        <v>43914</v>
      </c>
      <c r="K39" s="17" t="s">
        <v>62</v>
      </c>
      <c r="L39" s="18" t="s">
        <v>38</v>
      </c>
      <c r="M39" s="19">
        <v>700</v>
      </c>
      <c r="N39" s="20">
        <f>K39*M39</f>
        <v>2800</v>
      </c>
    </row>
    <row r="40" spans="2:14" s="25" customFormat="1">
      <c r="B40" s="23"/>
      <c r="C40" s="23"/>
      <c r="D40" s="23"/>
      <c r="E40" s="23"/>
      <c r="F40" s="26">
        <v>25111903</v>
      </c>
      <c r="G40" s="15" t="s">
        <v>72</v>
      </c>
      <c r="H40" s="16" t="s">
        <v>14</v>
      </c>
      <c r="I40" s="35">
        <v>43941</v>
      </c>
      <c r="J40" s="35">
        <v>43941</v>
      </c>
      <c r="K40" s="17" t="s">
        <v>73</v>
      </c>
      <c r="L40" s="18" t="s">
        <v>16</v>
      </c>
      <c r="M40" s="19">
        <v>337</v>
      </c>
      <c r="N40" s="20">
        <f>K40*M40</f>
        <v>18535</v>
      </c>
    </row>
    <row r="41" spans="2:14" s="25" customFormat="1">
      <c r="B41" s="23"/>
      <c r="C41" s="23"/>
      <c r="D41" s="23"/>
      <c r="E41" s="23"/>
      <c r="F41" s="26">
        <v>47131514</v>
      </c>
      <c r="G41" s="15" t="s">
        <v>74</v>
      </c>
      <c r="H41" s="16" t="s">
        <v>14</v>
      </c>
      <c r="I41" s="35">
        <v>44103</v>
      </c>
      <c r="J41" s="35">
        <v>44103</v>
      </c>
      <c r="K41" s="17" t="s">
        <v>75</v>
      </c>
      <c r="L41" s="18" t="s">
        <v>16</v>
      </c>
      <c r="M41" s="19">
        <v>285</v>
      </c>
      <c r="N41" s="20">
        <f>K41*M41</f>
        <v>3990</v>
      </c>
    </row>
    <row r="42" spans="2:14" s="25" customFormat="1">
      <c r="B42" s="23"/>
      <c r="C42" s="23"/>
      <c r="D42" s="23"/>
      <c r="E42" s="23"/>
      <c r="F42" s="24">
        <v>47131827</v>
      </c>
      <c r="G42" s="15" t="s">
        <v>76</v>
      </c>
      <c r="H42" s="16" t="s">
        <v>14</v>
      </c>
      <c r="I42" s="35">
        <v>44103</v>
      </c>
      <c r="J42" s="35">
        <v>44103</v>
      </c>
      <c r="K42" s="17" t="s">
        <v>65</v>
      </c>
      <c r="L42" s="18" t="s">
        <v>77</v>
      </c>
      <c r="M42" s="19">
        <v>155</v>
      </c>
      <c r="N42" s="20">
        <f>K42*M42</f>
        <v>310</v>
      </c>
    </row>
    <row r="43" spans="2:14" s="25" customFormat="1">
      <c r="B43" s="23"/>
      <c r="C43" s="23"/>
      <c r="D43" s="23"/>
      <c r="E43" s="23"/>
      <c r="F43" s="26" t="s">
        <v>78</v>
      </c>
      <c r="G43" s="15" t="s">
        <v>79</v>
      </c>
      <c r="H43" s="16" t="s">
        <v>14</v>
      </c>
      <c r="I43" s="35">
        <v>44105</v>
      </c>
      <c r="J43" s="35">
        <v>44105</v>
      </c>
      <c r="K43" s="17" t="s">
        <v>80</v>
      </c>
      <c r="L43" s="18" t="s">
        <v>81</v>
      </c>
      <c r="M43" s="19">
        <v>47</v>
      </c>
      <c r="N43" s="20">
        <f>K43*M43</f>
        <v>1692</v>
      </c>
    </row>
    <row r="44" spans="2:14" s="25" customFormat="1">
      <c r="B44" s="23"/>
      <c r="C44" s="23"/>
      <c r="D44" s="23"/>
      <c r="E44" s="23"/>
      <c r="F44" s="26">
        <v>44122003</v>
      </c>
      <c r="G44" s="15" t="s">
        <v>82</v>
      </c>
      <c r="H44" s="16" t="s">
        <v>14</v>
      </c>
      <c r="I44" s="35">
        <v>44105</v>
      </c>
      <c r="J44" s="35">
        <v>44105</v>
      </c>
      <c r="K44" s="17" t="s">
        <v>15</v>
      </c>
      <c r="L44" s="18" t="s">
        <v>16</v>
      </c>
      <c r="M44" s="19">
        <v>165</v>
      </c>
      <c r="N44" s="20">
        <f>K44*M44</f>
        <v>4950</v>
      </c>
    </row>
    <row r="45" spans="2:14" s="25" customFormat="1">
      <c r="B45" s="23"/>
      <c r="C45" s="23"/>
      <c r="D45" s="23"/>
      <c r="E45" s="23"/>
      <c r="F45" s="26" t="s">
        <v>17</v>
      </c>
      <c r="G45" s="15" t="s">
        <v>83</v>
      </c>
      <c r="H45" s="16" t="s">
        <v>14</v>
      </c>
      <c r="I45" s="35">
        <v>44105</v>
      </c>
      <c r="J45" s="35">
        <v>44105</v>
      </c>
      <c r="K45" s="17" t="s">
        <v>84</v>
      </c>
      <c r="L45" s="18" t="s">
        <v>16</v>
      </c>
      <c r="M45" s="19">
        <v>127</v>
      </c>
      <c r="N45" s="20">
        <f>K45*M45</f>
        <v>4953</v>
      </c>
    </row>
    <row r="46" spans="2:14" s="25" customFormat="1">
      <c r="B46" s="23"/>
      <c r="C46" s="23"/>
      <c r="D46" s="23"/>
      <c r="E46" s="23"/>
      <c r="F46" s="26" t="s">
        <v>23</v>
      </c>
      <c r="G46" s="15" t="s">
        <v>85</v>
      </c>
      <c r="H46" s="16" t="s">
        <v>14</v>
      </c>
      <c r="I46" s="35">
        <v>44110</v>
      </c>
      <c r="J46" s="35">
        <v>44110</v>
      </c>
      <c r="K46" s="17" t="s">
        <v>86</v>
      </c>
      <c r="L46" s="18" t="s">
        <v>38</v>
      </c>
      <c r="M46" s="19">
        <v>196</v>
      </c>
      <c r="N46" s="20">
        <f>K46*M46</f>
        <v>4312</v>
      </c>
    </row>
    <row r="47" spans="2:14" s="25" customFormat="1">
      <c r="B47" s="23"/>
      <c r="C47" s="23"/>
      <c r="D47" s="23"/>
      <c r="E47" s="23"/>
      <c r="F47" s="26">
        <v>44122011</v>
      </c>
      <c r="G47" s="15" t="s">
        <v>87</v>
      </c>
      <c r="H47" s="16" t="s">
        <v>14</v>
      </c>
      <c r="I47" s="35">
        <v>44148</v>
      </c>
      <c r="J47" s="35">
        <v>44148</v>
      </c>
      <c r="K47" s="17" t="s">
        <v>88</v>
      </c>
      <c r="L47" s="18" t="s">
        <v>16</v>
      </c>
      <c r="M47" s="19">
        <v>114.23699999999999</v>
      </c>
      <c r="N47" s="20">
        <v>61689.599999999999</v>
      </c>
    </row>
    <row r="48" spans="2:14" s="25" customFormat="1">
      <c r="B48" s="23"/>
      <c r="C48" s="23"/>
      <c r="D48" s="23"/>
      <c r="E48" s="23"/>
      <c r="F48" s="26">
        <v>53102509</v>
      </c>
      <c r="G48" s="15" t="s">
        <v>89</v>
      </c>
      <c r="H48" s="16" t="s">
        <v>14</v>
      </c>
      <c r="I48" s="35">
        <v>44148</v>
      </c>
      <c r="J48" s="35">
        <v>44148</v>
      </c>
      <c r="K48" s="17" t="s">
        <v>90</v>
      </c>
      <c r="L48" s="18" t="s">
        <v>38</v>
      </c>
      <c r="M48" s="19">
        <v>20</v>
      </c>
      <c r="N48" s="20">
        <f>K48*M48</f>
        <v>0</v>
      </c>
    </row>
    <row r="49" spans="2:14" s="25" customFormat="1">
      <c r="B49" s="23"/>
      <c r="C49" s="23"/>
      <c r="D49" s="23"/>
      <c r="E49" s="23"/>
      <c r="F49" s="26">
        <v>41111604</v>
      </c>
      <c r="G49" s="15" t="s">
        <v>91</v>
      </c>
      <c r="H49" s="16" t="s">
        <v>14</v>
      </c>
      <c r="I49" s="35">
        <v>44148</v>
      </c>
      <c r="J49" s="35">
        <v>44148</v>
      </c>
      <c r="K49" s="17" t="s">
        <v>92</v>
      </c>
      <c r="L49" s="18" t="s">
        <v>16</v>
      </c>
      <c r="M49" s="19">
        <v>70</v>
      </c>
      <c r="N49" s="20">
        <f>K49*M49</f>
        <v>1400</v>
      </c>
    </row>
    <row r="50" spans="2:14" s="25" customFormat="1" ht="15.75" customHeight="1">
      <c r="B50" s="23"/>
      <c r="C50" s="23"/>
      <c r="D50" s="23"/>
      <c r="E50" s="23"/>
      <c r="F50" s="26">
        <v>44121619</v>
      </c>
      <c r="G50" s="15" t="s">
        <v>93</v>
      </c>
      <c r="H50" s="16" t="s">
        <v>14</v>
      </c>
      <c r="I50" s="35">
        <v>44148</v>
      </c>
      <c r="J50" s="35">
        <v>44148</v>
      </c>
      <c r="K50" s="17" t="s">
        <v>50</v>
      </c>
      <c r="L50" s="18" t="s">
        <v>16</v>
      </c>
      <c r="M50" s="19">
        <v>6</v>
      </c>
      <c r="N50" s="20">
        <f>K50*M50</f>
        <v>144</v>
      </c>
    </row>
    <row r="51" spans="2:14" s="25" customFormat="1">
      <c r="B51" s="23"/>
      <c r="C51" s="23"/>
      <c r="D51" s="23"/>
      <c r="E51" s="23"/>
      <c r="F51" s="26">
        <v>60121535</v>
      </c>
      <c r="G51" s="15" t="s">
        <v>94</v>
      </c>
      <c r="H51" s="16" t="s">
        <v>14</v>
      </c>
      <c r="I51" s="35">
        <v>44148</v>
      </c>
      <c r="J51" s="35">
        <v>44148</v>
      </c>
      <c r="K51" s="17" t="s">
        <v>62</v>
      </c>
      <c r="L51" s="18" t="s">
        <v>16</v>
      </c>
      <c r="M51" s="19">
        <v>4</v>
      </c>
      <c r="N51" s="20">
        <f>K51*M51</f>
        <v>16</v>
      </c>
    </row>
    <row r="52" spans="2:14" s="25" customFormat="1" ht="17.25" customHeight="1">
      <c r="B52" s="23"/>
      <c r="C52" s="23"/>
      <c r="D52" s="23"/>
      <c r="E52" s="23"/>
      <c r="F52" s="26">
        <v>44121713</v>
      </c>
      <c r="G52" s="15" t="s">
        <v>95</v>
      </c>
      <c r="H52" s="16" t="s">
        <v>14</v>
      </c>
      <c r="I52" s="35">
        <v>44148</v>
      </c>
      <c r="J52" s="35">
        <v>44148</v>
      </c>
      <c r="K52" s="17" t="s">
        <v>96</v>
      </c>
      <c r="L52" s="18" t="s">
        <v>38</v>
      </c>
      <c r="M52" s="19">
        <v>170</v>
      </c>
      <c r="N52" s="20">
        <f>K52*M52</f>
        <v>6460</v>
      </c>
    </row>
    <row r="53" spans="2:14" s="25" customFormat="1">
      <c r="B53" s="23"/>
      <c r="C53" s="23"/>
      <c r="D53" s="23"/>
      <c r="E53" s="23"/>
      <c r="F53" s="26" t="s">
        <v>97</v>
      </c>
      <c r="G53" s="15" t="s">
        <v>98</v>
      </c>
      <c r="H53" s="16" t="s">
        <v>14</v>
      </c>
      <c r="I53" s="35">
        <v>44148</v>
      </c>
      <c r="J53" s="35">
        <v>44148</v>
      </c>
      <c r="K53" s="17" t="s">
        <v>80</v>
      </c>
      <c r="L53" s="18" t="s">
        <v>38</v>
      </c>
      <c r="M53" s="19">
        <v>150</v>
      </c>
      <c r="N53" s="20">
        <f>K53*M53</f>
        <v>5400</v>
      </c>
    </row>
    <row r="54" spans="2:14" s="25" customFormat="1" ht="16.5" customHeight="1">
      <c r="B54" s="23"/>
      <c r="C54" s="23"/>
      <c r="D54" s="23"/>
      <c r="E54" s="23"/>
      <c r="F54" s="26" t="s">
        <v>99</v>
      </c>
      <c r="G54" s="15" t="s">
        <v>100</v>
      </c>
      <c r="H54" s="16" t="s">
        <v>14</v>
      </c>
      <c r="I54" s="35">
        <v>44148</v>
      </c>
      <c r="J54" s="35">
        <v>44148</v>
      </c>
      <c r="K54" s="17" t="s">
        <v>101</v>
      </c>
      <c r="L54" s="18" t="s">
        <v>16</v>
      </c>
      <c r="M54" s="19">
        <v>34</v>
      </c>
      <c r="N54" s="20">
        <f>K54*M54</f>
        <v>1904</v>
      </c>
    </row>
    <row r="55" spans="2:14" s="25" customFormat="1">
      <c r="B55" s="23"/>
      <c r="C55" s="23"/>
      <c r="D55" s="23"/>
      <c r="E55" s="23"/>
      <c r="F55" s="24">
        <v>14111530</v>
      </c>
      <c r="G55" s="15" t="s">
        <v>102</v>
      </c>
      <c r="H55" s="16" t="s">
        <v>14</v>
      </c>
      <c r="I55" s="35">
        <v>44151</v>
      </c>
      <c r="J55" s="35">
        <v>44151</v>
      </c>
      <c r="K55" s="17" t="s">
        <v>103</v>
      </c>
      <c r="L55" s="18" t="s">
        <v>16</v>
      </c>
      <c r="M55" s="19">
        <v>15.53</v>
      </c>
      <c r="N55" s="20">
        <f>K55*M55</f>
        <v>295.07</v>
      </c>
    </row>
    <row r="56" spans="2:14" s="25" customFormat="1">
      <c r="B56" s="23"/>
      <c r="C56" s="23"/>
      <c r="D56" s="23"/>
      <c r="E56" s="23"/>
      <c r="F56" s="26">
        <v>44122105</v>
      </c>
      <c r="G56" s="15" t="s">
        <v>104</v>
      </c>
      <c r="H56" s="16" t="s">
        <v>14</v>
      </c>
      <c r="I56" s="35">
        <v>44151</v>
      </c>
      <c r="J56" s="35">
        <v>44151</v>
      </c>
      <c r="K56" s="17" t="s">
        <v>54</v>
      </c>
      <c r="L56" s="18" t="s">
        <v>38</v>
      </c>
      <c r="M56" s="19">
        <v>12</v>
      </c>
      <c r="N56" s="20">
        <f>K56*M56</f>
        <v>1440</v>
      </c>
    </row>
    <row r="57" spans="2:14" s="25" customFormat="1">
      <c r="B57" s="23"/>
      <c r="C57" s="23"/>
      <c r="D57" s="23"/>
      <c r="E57" s="23"/>
      <c r="F57" s="26">
        <v>44122105</v>
      </c>
      <c r="G57" s="15" t="s">
        <v>105</v>
      </c>
      <c r="H57" s="16" t="s">
        <v>14</v>
      </c>
      <c r="I57" s="35">
        <v>44151</v>
      </c>
      <c r="J57" s="35">
        <v>44151</v>
      </c>
      <c r="K57" s="17" t="s">
        <v>106</v>
      </c>
      <c r="L57" s="18" t="s">
        <v>38</v>
      </c>
      <c r="M57" s="19">
        <v>28</v>
      </c>
      <c r="N57" s="20">
        <f>K57*M57</f>
        <v>2800</v>
      </c>
    </row>
    <row r="58" spans="2:14" s="25" customFormat="1">
      <c r="B58" s="23"/>
      <c r="C58" s="23"/>
      <c r="D58" s="23"/>
      <c r="E58" s="23"/>
      <c r="F58" s="24">
        <v>4411509</v>
      </c>
      <c r="G58" s="15" t="s">
        <v>107</v>
      </c>
      <c r="H58" s="16" t="s">
        <v>14</v>
      </c>
      <c r="I58" s="35">
        <v>44151</v>
      </c>
      <c r="J58" s="35">
        <v>44151</v>
      </c>
      <c r="K58" s="17" t="s">
        <v>108</v>
      </c>
      <c r="L58" s="18" t="s">
        <v>16</v>
      </c>
      <c r="M58" s="19">
        <v>56</v>
      </c>
      <c r="N58" s="20">
        <f>K58*M58</f>
        <v>840</v>
      </c>
    </row>
    <row r="59" spans="2:14" s="25" customFormat="1">
      <c r="B59" s="23"/>
      <c r="C59" s="23"/>
      <c r="D59" s="23"/>
      <c r="E59" s="23"/>
      <c r="F59" s="26">
        <v>44121804</v>
      </c>
      <c r="G59" s="15" t="s">
        <v>109</v>
      </c>
      <c r="H59" s="16" t="s">
        <v>14</v>
      </c>
      <c r="I59" s="35">
        <v>44152</v>
      </c>
      <c r="J59" s="35">
        <v>44152</v>
      </c>
      <c r="K59" s="17" t="s">
        <v>75</v>
      </c>
      <c r="L59" s="18" t="s">
        <v>16</v>
      </c>
      <c r="M59" s="19">
        <v>36</v>
      </c>
      <c r="N59" s="20">
        <f>K59*M59</f>
        <v>504</v>
      </c>
    </row>
    <row r="60" spans="2:14" s="25" customFormat="1">
      <c r="B60" s="23"/>
      <c r="C60" s="23"/>
      <c r="D60" s="23"/>
      <c r="E60" s="23"/>
      <c r="F60" s="26">
        <v>44122107</v>
      </c>
      <c r="G60" s="15" t="s">
        <v>110</v>
      </c>
      <c r="H60" s="16" t="s">
        <v>14</v>
      </c>
      <c r="I60" s="35">
        <v>44152</v>
      </c>
      <c r="J60" s="35">
        <v>44152</v>
      </c>
      <c r="K60" s="17" t="s">
        <v>28</v>
      </c>
      <c r="L60" s="18" t="s">
        <v>16</v>
      </c>
      <c r="M60" s="19">
        <v>84</v>
      </c>
      <c r="N60" s="20">
        <f>K60*M60</f>
        <v>840</v>
      </c>
    </row>
    <row r="61" spans="2:14" s="25" customFormat="1">
      <c r="B61" s="23"/>
      <c r="C61" s="23"/>
      <c r="D61" s="23"/>
      <c r="E61" s="23"/>
      <c r="F61" s="26">
        <v>44121631</v>
      </c>
      <c r="G61" s="15" t="s">
        <v>111</v>
      </c>
      <c r="H61" s="16" t="s">
        <v>14</v>
      </c>
      <c r="I61" s="35">
        <v>44152</v>
      </c>
      <c r="J61" s="35">
        <v>44152</v>
      </c>
      <c r="K61" s="17" t="s">
        <v>25</v>
      </c>
      <c r="L61" s="18" t="s">
        <v>16</v>
      </c>
      <c r="M61" s="19">
        <v>94</v>
      </c>
      <c r="N61" s="20">
        <f>K61*M61</f>
        <v>470</v>
      </c>
    </row>
    <row r="62" spans="2:14" s="25" customFormat="1">
      <c r="B62" s="23"/>
      <c r="C62" s="23"/>
      <c r="D62" s="23"/>
      <c r="E62" s="23"/>
      <c r="F62" s="26">
        <v>47131824</v>
      </c>
      <c r="G62" s="15" t="s">
        <v>112</v>
      </c>
      <c r="H62" s="16" t="s">
        <v>14</v>
      </c>
      <c r="I62" s="35">
        <v>44230</v>
      </c>
      <c r="J62" s="35">
        <v>44230</v>
      </c>
      <c r="K62" s="17" t="s">
        <v>113</v>
      </c>
      <c r="L62" s="18" t="s">
        <v>77</v>
      </c>
      <c r="M62" s="19">
        <v>112</v>
      </c>
      <c r="N62" s="20">
        <f>K62*M62</f>
        <v>2912</v>
      </c>
    </row>
    <row r="63" spans="2:14" s="25" customFormat="1">
      <c r="B63" s="23"/>
      <c r="C63" s="23"/>
      <c r="D63" s="23"/>
      <c r="E63" s="23"/>
      <c r="F63" s="22">
        <v>44103103</v>
      </c>
      <c r="G63" s="15" t="s">
        <v>114</v>
      </c>
      <c r="H63" s="16" t="s">
        <v>14</v>
      </c>
      <c r="I63" s="35">
        <v>44283</v>
      </c>
      <c r="J63" s="35">
        <v>44283</v>
      </c>
      <c r="K63" s="17" t="s">
        <v>62</v>
      </c>
      <c r="L63" s="18" t="s">
        <v>16</v>
      </c>
      <c r="M63" s="19">
        <v>4950</v>
      </c>
      <c r="N63" s="20">
        <f>K63*M63</f>
        <v>19800</v>
      </c>
    </row>
    <row r="64" spans="2:14" s="25" customFormat="1" ht="15.75" customHeight="1">
      <c r="B64" s="23"/>
      <c r="C64" s="23"/>
      <c r="D64" s="23"/>
      <c r="E64" s="23"/>
      <c r="F64" s="26" t="s">
        <v>115</v>
      </c>
      <c r="G64" s="15" t="s">
        <v>116</v>
      </c>
      <c r="H64" s="16" t="s">
        <v>14</v>
      </c>
      <c r="I64" s="35">
        <v>44293</v>
      </c>
      <c r="J64" s="35">
        <v>44293</v>
      </c>
      <c r="K64" s="17" t="s">
        <v>117</v>
      </c>
      <c r="L64" s="18" t="s">
        <v>118</v>
      </c>
      <c r="M64" s="19">
        <v>55</v>
      </c>
      <c r="N64" s="20">
        <f>K64*M64</f>
        <v>31900</v>
      </c>
    </row>
    <row r="65" spans="2:24" s="25" customFormat="1">
      <c r="B65" s="23"/>
      <c r="C65" s="23"/>
      <c r="D65" s="23"/>
      <c r="E65" s="23"/>
      <c r="F65" s="24">
        <v>44121706</v>
      </c>
      <c r="G65" s="15" t="s">
        <v>119</v>
      </c>
      <c r="H65" s="16" t="s">
        <v>14</v>
      </c>
      <c r="I65" s="35">
        <v>44344</v>
      </c>
      <c r="J65" s="35">
        <v>44344</v>
      </c>
      <c r="K65" s="17" t="s">
        <v>120</v>
      </c>
      <c r="L65" s="18" t="s">
        <v>81</v>
      </c>
      <c r="M65" s="19">
        <v>34</v>
      </c>
      <c r="N65" s="20">
        <f>K65*M65</f>
        <v>374</v>
      </c>
    </row>
    <row r="66" spans="2:24" s="25" customFormat="1">
      <c r="B66" s="23"/>
      <c r="C66" s="23"/>
      <c r="D66" s="23"/>
      <c r="E66" s="23"/>
      <c r="F66" s="26">
        <v>60121535</v>
      </c>
      <c r="G66" s="15" t="s">
        <v>121</v>
      </c>
      <c r="H66" s="16" t="s">
        <v>14</v>
      </c>
      <c r="I66" s="35">
        <v>44344</v>
      </c>
      <c r="J66" s="35">
        <v>44344</v>
      </c>
      <c r="K66" s="17" t="s">
        <v>28</v>
      </c>
      <c r="L66" s="18" t="s">
        <v>16</v>
      </c>
      <c r="M66" s="19">
        <v>20</v>
      </c>
      <c r="N66" s="20">
        <f>K66*M66</f>
        <v>200</v>
      </c>
    </row>
    <row r="67" spans="2:24" s="25" customFormat="1" ht="15" customHeight="1">
      <c r="B67" s="23"/>
      <c r="C67" s="23"/>
      <c r="D67" s="23"/>
      <c r="E67" s="23"/>
      <c r="F67" s="26">
        <v>47121702</v>
      </c>
      <c r="G67" s="15" t="s">
        <v>122</v>
      </c>
      <c r="H67" s="16" t="s">
        <v>14</v>
      </c>
      <c r="I67" s="35">
        <v>44344</v>
      </c>
      <c r="J67" s="35">
        <v>44344</v>
      </c>
      <c r="K67" s="17" t="s">
        <v>123</v>
      </c>
      <c r="L67" s="18" t="s">
        <v>16</v>
      </c>
      <c r="M67" s="19">
        <v>189</v>
      </c>
      <c r="N67" s="20">
        <f>K67*M67</f>
        <v>1323</v>
      </c>
    </row>
    <row r="68" spans="2:24" s="25" customFormat="1">
      <c r="B68" s="23"/>
      <c r="C68" s="23"/>
      <c r="D68" s="23"/>
      <c r="E68" s="23"/>
      <c r="F68" s="26">
        <v>44111509</v>
      </c>
      <c r="G68" s="15" t="s">
        <v>124</v>
      </c>
      <c r="H68" s="16" t="s">
        <v>14</v>
      </c>
      <c r="I68" s="35">
        <v>44344</v>
      </c>
      <c r="J68" s="35">
        <v>44344</v>
      </c>
      <c r="K68" s="17" t="s">
        <v>92</v>
      </c>
      <c r="L68" s="18" t="s">
        <v>16</v>
      </c>
      <c r="M68" s="19">
        <v>52</v>
      </c>
      <c r="N68" s="20">
        <f>K68*M68</f>
        <v>1040</v>
      </c>
    </row>
    <row r="69" spans="2:24" s="25" customFormat="1">
      <c r="B69" s="23"/>
      <c r="C69" s="23"/>
      <c r="D69" s="23"/>
      <c r="E69" s="23"/>
      <c r="F69" s="26">
        <v>44121613</v>
      </c>
      <c r="G69" s="15" t="s">
        <v>125</v>
      </c>
      <c r="H69" s="16" t="s">
        <v>14</v>
      </c>
      <c r="I69" s="35">
        <v>44344</v>
      </c>
      <c r="J69" s="35">
        <v>44344</v>
      </c>
      <c r="K69" s="17" t="s">
        <v>28</v>
      </c>
      <c r="L69" s="18" t="s">
        <v>16</v>
      </c>
      <c r="M69" s="19">
        <v>18</v>
      </c>
      <c r="N69" s="20">
        <f>K69*M69</f>
        <v>180</v>
      </c>
    </row>
    <row r="70" spans="2:24" s="25" customFormat="1">
      <c r="B70" s="23"/>
      <c r="C70" s="23"/>
      <c r="D70" s="23"/>
      <c r="E70" s="23"/>
      <c r="F70" s="26">
        <v>44121605</v>
      </c>
      <c r="G70" s="15" t="s">
        <v>126</v>
      </c>
      <c r="H70" s="16" t="s">
        <v>14</v>
      </c>
      <c r="I70" s="35">
        <v>44344</v>
      </c>
      <c r="J70" s="35">
        <v>44344</v>
      </c>
      <c r="K70" s="17" t="s">
        <v>28</v>
      </c>
      <c r="L70" s="18" t="s">
        <v>16</v>
      </c>
      <c r="M70" s="19">
        <v>69.62</v>
      </c>
      <c r="N70" s="20">
        <f>K70*M70</f>
        <v>696.2</v>
      </c>
    </row>
    <row r="71" spans="2:24" s="25" customFormat="1">
      <c r="B71" s="23"/>
      <c r="C71" s="23"/>
      <c r="D71" s="23"/>
      <c r="E71" s="23"/>
      <c r="F71" s="26">
        <v>44101716</v>
      </c>
      <c r="G71" s="15" t="s">
        <v>127</v>
      </c>
      <c r="H71" s="16" t="s">
        <v>14</v>
      </c>
      <c r="I71" s="35">
        <v>44344</v>
      </c>
      <c r="J71" s="35">
        <v>44344</v>
      </c>
      <c r="K71" s="17" t="s">
        <v>128</v>
      </c>
      <c r="L71" s="18" t="s">
        <v>16</v>
      </c>
      <c r="M71" s="19">
        <v>189</v>
      </c>
      <c r="N71" s="20">
        <f>K71*M71</f>
        <v>1701</v>
      </c>
    </row>
    <row r="72" spans="2:24" s="25" customFormat="1" ht="16.5" customHeight="1">
      <c r="B72" s="23"/>
      <c r="C72" s="23"/>
      <c r="D72" s="23"/>
      <c r="E72" s="23"/>
      <c r="F72" s="26">
        <v>44121615</v>
      </c>
      <c r="G72" s="15" t="s">
        <v>129</v>
      </c>
      <c r="H72" s="16" t="s">
        <v>14</v>
      </c>
      <c r="I72" s="35">
        <v>44344</v>
      </c>
      <c r="J72" s="35">
        <v>44344</v>
      </c>
      <c r="K72" s="17" t="s">
        <v>130</v>
      </c>
      <c r="L72" s="18" t="s">
        <v>16</v>
      </c>
      <c r="M72" s="19">
        <v>130</v>
      </c>
      <c r="N72" s="20">
        <f>K72*M72</f>
        <v>5330</v>
      </c>
    </row>
    <row r="73" spans="2:24" s="25" customFormat="1">
      <c r="B73" s="23"/>
      <c r="C73" s="23"/>
      <c r="D73" s="23"/>
      <c r="E73" s="23"/>
      <c r="F73" s="26">
        <v>44101801</v>
      </c>
      <c r="G73" s="15" t="s">
        <v>131</v>
      </c>
      <c r="H73" s="16" t="s">
        <v>14</v>
      </c>
      <c r="I73" s="35">
        <v>44344</v>
      </c>
      <c r="J73" s="35">
        <v>44344</v>
      </c>
      <c r="K73" s="17" t="s">
        <v>65</v>
      </c>
      <c r="L73" s="18" t="s">
        <v>16</v>
      </c>
      <c r="M73" s="19">
        <v>4650</v>
      </c>
      <c r="N73" s="20">
        <f>K73*M73</f>
        <v>9300</v>
      </c>
      <c r="O73" s="23"/>
      <c r="P73" s="23"/>
      <c r="Q73" s="23"/>
      <c r="R73" s="23"/>
      <c r="S73" s="23"/>
      <c r="T73" s="23"/>
      <c r="U73" s="23"/>
      <c r="V73" s="23"/>
      <c r="W73" s="23"/>
      <c r="X73" s="23"/>
    </row>
    <row r="74" spans="2:24" s="25" customFormat="1">
      <c r="B74" s="23"/>
      <c r="C74" s="23"/>
      <c r="D74" s="23"/>
      <c r="E74" s="23"/>
      <c r="F74" s="26">
        <v>44121505</v>
      </c>
      <c r="G74" s="15" t="s">
        <v>132</v>
      </c>
      <c r="H74" s="16" t="s">
        <v>14</v>
      </c>
      <c r="I74" s="35">
        <v>44344</v>
      </c>
      <c r="J74" s="35">
        <v>44344</v>
      </c>
      <c r="K74" s="17" t="s">
        <v>31</v>
      </c>
      <c r="L74" s="18" t="s">
        <v>133</v>
      </c>
      <c r="M74" s="19">
        <v>1681</v>
      </c>
      <c r="N74" s="20">
        <f>K74*M74</f>
        <v>1681</v>
      </c>
      <c r="O74" s="23"/>
      <c r="P74" s="23"/>
      <c r="Q74" s="23"/>
      <c r="R74" s="23"/>
      <c r="S74" s="23"/>
      <c r="T74" s="23"/>
      <c r="U74" s="23"/>
      <c r="V74" s="23"/>
      <c r="W74" s="23"/>
      <c r="X74" s="23"/>
    </row>
    <row r="75" spans="2:24" s="23" customFormat="1">
      <c r="F75" s="26">
        <v>44121505</v>
      </c>
      <c r="G75" s="15" t="s">
        <v>134</v>
      </c>
      <c r="H75" s="16" t="s">
        <v>14</v>
      </c>
      <c r="I75" s="35">
        <v>44344</v>
      </c>
      <c r="J75" s="35">
        <v>44344</v>
      </c>
      <c r="K75" s="17" t="s">
        <v>62</v>
      </c>
      <c r="L75" s="18" t="s">
        <v>38</v>
      </c>
      <c r="M75" s="19">
        <v>2059</v>
      </c>
      <c r="N75" s="20">
        <f>K75*M75</f>
        <v>8236</v>
      </c>
    </row>
    <row r="76" spans="2:24" s="25" customFormat="1">
      <c r="B76" s="23"/>
      <c r="C76" s="23"/>
      <c r="D76" s="23"/>
      <c r="E76" s="23"/>
      <c r="F76" s="26">
        <v>44122016</v>
      </c>
      <c r="G76" s="15" t="s">
        <v>135</v>
      </c>
      <c r="H76" s="16" t="s">
        <v>14</v>
      </c>
      <c r="I76" s="35">
        <v>44344</v>
      </c>
      <c r="J76" s="35">
        <v>44344</v>
      </c>
      <c r="K76" s="17" t="s">
        <v>62</v>
      </c>
      <c r="L76" s="18" t="s">
        <v>16</v>
      </c>
      <c r="M76" s="19">
        <v>57</v>
      </c>
      <c r="N76" s="20">
        <f>K76*M76</f>
        <v>228</v>
      </c>
      <c r="O76" s="23"/>
      <c r="P76" s="23"/>
      <c r="Q76" s="23"/>
      <c r="R76" s="23"/>
      <c r="S76" s="23"/>
      <c r="T76" s="23"/>
      <c r="U76" s="23"/>
      <c r="V76" s="23"/>
      <c r="W76" s="23"/>
      <c r="X76" s="23"/>
    </row>
    <row r="77" spans="2:24" s="25" customFormat="1">
      <c r="B77" s="23"/>
      <c r="C77" s="23"/>
      <c r="D77" s="23"/>
      <c r="E77" s="23"/>
      <c r="F77" s="22">
        <v>44103103</v>
      </c>
      <c r="G77" s="15" t="s">
        <v>136</v>
      </c>
      <c r="H77" s="16" t="s">
        <v>14</v>
      </c>
      <c r="I77" s="35">
        <v>44386</v>
      </c>
      <c r="J77" s="35">
        <v>44386</v>
      </c>
      <c r="K77" s="17" t="s">
        <v>41</v>
      </c>
      <c r="L77" s="18" t="s">
        <v>16</v>
      </c>
      <c r="M77" s="19">
        <v>4940</v>
      </c>
      <c r="N77" s="20">
        <f>K77*M77</f>
        <v>29640</v>
      </c>
    </row>
    <row r="78" spans="2:24" s="25" customFormat="1">
      <c r="B78" s="23"/>
      <c r="C78" s="23"/>
      <c r="D78" s="23"/>
      <c r="E78" s="23"/>
      <c r="F78" s="22">
        <v>44103103</v>
      </c>
      <c r="G78" s="15" t="s">
        <v>137</v>
      </c>
      <c r="H78" s="16" t="s">
        <v>14</v>
      </c>
      <c r="I78" s="35">
        <v>44386</v>
      </c>
      <c r="J78" s="35">
        <v>44386</v>
      </c>
      <c r="K78" s="17" t="s">
        <v>25</v>
      </c>
      <c r="L78" s="18" t="s">
        <v>16</v>
      </c>
      <c r="M78" s="19">
        <v>4940</v>
      </c>
      <c r="N78" s="20">
        <f>K78*M78</f>
        <v>24700</v>
      </c>
    </row>
    <row r="79" spans="2:24" s="25" customFormat="1">
      <c r="B79" s="23"/>
      <c r="C79" s="23"/>
      <c r="D79" s="23"/>
      <c r="E79" s="23"/>
      <c r="F79" s="22">
        <v>44103103</v>
      </c>
      <c r="G79" s="15" t="s">
        <v>138</v>
      </c>
      <c r="H79" s="16" t="s">
        <v>14</v>
      </c>
      <c r="I79" s="35">
        <v>44386</v>
      </c>
      <c r="J79" s="35">
        <v>44386</v>
      </c>
      <c r="K79" s="17" t="s">
        <v>41</v>
      </c>
      <c r="L79" s="18" t="s">
        <v>16</v>
      </c>
      <c r="M79" s="19">
        <v>4940</v>
      </c>
      <c r="N79" s="20">
        <f>K79*M79</f>
        <v>29640</v>
      </c>
    </row>
    <row r="80" spans="2:24" s="25" customFormat="1">
      <c r="B80" s="23"/>
      <c r="C80" s="23"/>
      <c r="D80" s="23"/>
      <c r="E80" s="23"/>
      <c r="F80" s="22">
        <v>44103103</v>
      </c>
      <c r="G80" s="15" t="s">
        <v>139</v>
      </c>
      <c r="H80" s="16" t="s">
        <v>14</v>
      </c>
      <c r="I80" s="35">
        <v>44386</v>
      </c>
      <c r="J80" s="35">
        <v>44386</v>
      </c>
      <c r="K80" s="17" t="s">
        <v>69</v>
      </c>
      <c r="L80" s="18" t="s">
        <v>16</v>
      </c>
      <c r="M80" s="19">
        <v>9846</v>
      </c>
      <c r="N80" s="20">
        <f>K80*M80</f>
        <v>127998</v>
      </c>
    </row>
    <row r="81" spans="1:30" s="25" customFormat="1">
      <c r="B81" s="23"/>
      <c r="C81" s="23"/>
      <c r="D81" s="23"/>
      <c r="E81" s="23"/>
      <c r="F81" s="26">
        <v>47131604</v>
      </c>
      <c r="G81" s="15" t="s">
        <v>140</v>
      </c>
      <c r="H81" s="16" t="s">
        <v>14</v>
      </c>
      <c r="I81" s="35">
        <v>44393</v>
      </c>
      <c r="J81" s="35">
        <v>44393</v>
      </c>
      <c r="K81" s="17" t="s">
        <v>31</v>
      </c>
      <c r="L81" s="18" t="s">
        <v>16</v>
      </c>
      <c r="M81" s="19">
        <f>N81/K81</f>
        <v>1150</v>
      </c>
      <c r="N81" s="20">
        <v>1150</v>
      </c>
    </row>
    <row r="82" spans="1:30" s="25" customFormat="1">
      <c r="B82" s="23"/>
      <c r="C82" s="23"/>
      <c r="D82" s="23"/>
      <c r="E82" s="23"/>
      <c r="F82" s="26">
        <v>47131604</v>
      </c>
      <c r="G82" s="15" t="s">
        <v>141</v>
      </c>
      <c r="H82" s="16" t="s">
        <v>14</v>
      </c>
      <c r="I82" s="35">
        <v>44393</v>
      </c>
      <c r="J82" s="35">
        <v>44393</v>
      </c>
      <c r="K82" s="17" t="s">
        <v>128</v>
      </c>
      <c r="L82" s="18" t="s">
        <v>16</v>
      </c>
      <c r="M82" s="19">
        <v>95</v>
      </c>
      <c r="N82" s="20">
        <f>K82*M82</f>
        <v>855</v>
      </c>
    </row>
    <row r="83" spans="1:30" s="25" customFormat="1">
      <c r="B83" s="23"/>
      <c r="C83" s="23"/>
      <c r="D83" s="23"/>
      <c r="E83" s="23"/>
      <c r="F83" s="22">
        <v>44103103</v>
      </c>
      <c r="G83" s="15" t="s">
        <v>142</v>
      </c>
      <c r="H83" s="16" t="s">
        <v>14</v>
      </c>
      <c r="I83" s="35">
        <v>44393</v>
      </c>
      <c r="J83" s="35">
        <v>44393</v>
      </c>
      <c r="K83" s="17" t="s">
        <v>69</v>
      </c>
      <c r="L83" s="18" t="s">
        <v>38</v>
      </c>
      <c r="M83" s="19">
        <v>2450</v>
      </c>
      <c r="N83" s="20">
        <f>K83*M83</f>
        <v>31850</v>
      </c>
    </row>
    <row r="84" spans="1:30" s="25" customFormat="1">
      <c r="B84" s="23"/>
      <c r="C84" s="23"/>
      <c r="D84" s="23"/>
      <c r="E84" s="23"/>
      <c r="F84" s="26">
        <v>47121806</v>
      </c>
      <c r="G84" s="15" t="s">
        <v>143</v>
      </c>
      <c r="H84" s="16" t="s">
        <v>14</v>
      </c>
      <c r="I84" s="35">
        <v>44393</v>
      </c>
      <c r="J84" s="35">
        <v>44393</v>
      </c>
      <c r="K84" s="17" t="s">
        <v>65</v>
      </c>
      <c r="L84" s="18" t="s">
        <v>16</v>
      </c>
      <c r="M84" s="19">
        <f>N84/K84</f>
        <v>9960</v>
      </c>
      <c r="N84" s="20">
        <v>19920</v>
      </c>
    </row>
    <row r="85" spans="1:30" s="25" customFormat="1">
      <c r="B85" s="23"/>
      <c r="C85" s="23"/>
      <c r="D85" s="23"/>
      <c r="E85" s="23"/>
      <c r="F85" s="22">
        <v>44103103</v>
      </c>
      <c r="G85" s="15" t="s">
        <v>144</v>
      </c>
      <c r="H85" s="16" t="s">
        <v>14</v>
      </c>
      <c r="I85" s="35">
        <v>44405</v>
      </c>
      <c r="J85" s="35">
        <v>44405</v>
      </c>
      <c r="K85" s="17" t="s">
        <v>123</v>
      </c>
      <c r="L85" s="18" t="s">
        <v>16</v>
      </c>
      <c r="M85" s="19">
        <v>8298</v>
      </c>
      <c r="N85" s="20">
        <f>K85*M85</f>
        <v>58086</v>
      </c>
    </row>
    <row r="86" spans="1:30" s="25" customFormat="1">
      <c r="B86" s="23"/>
      <c r="C86" s="23"/>
      <c r="D86" s="23"/>
      <c r="E86" s="23"/>
      <c r="F86" s="22">
        <v>44103103</v>
      </c>
      <c r="G86" s="15" t="s">
        <v>145</v>
      </c>
      <c r="H86" s="16" t="s">
        <v>14</v>
      </c>
      <c r="I86" s="35">
        <v>44410</v>
      </c>
      <c r="J86" s="35">
        <v>44410</v>
      </c>
      <c r="K86" s="17" t="s">
        <v>128</v>
      </c>
      <c r="L86" s="18" t="s">
        <v>16</v>
      </c>
      <c r="M86" s="19">
        <v>5770</v>
      </c>
      <c r="N86" s="20">
        <f>K86*M86</f>
        <v>51930</v>
      </c>
    </row>
    <row r="87" spans="1:30" s="25" customFormat="1">
      <c r="B87" s="23"/>
      <c r="C87" s="23"/>
      <c r="D87" s="23"/>
      <c r="E87" s="23"/>
      <c r="F87" s="22">
        <v>44103103</v>
      </c>
      <c r="G87" s="15" t="s">
        <v>146</v>
      </c>
      <c r="H87" s="16" t="s">
        <v>14</v>
      </c>
      <c r="I87" s="35">
        <v>44410</v>
      </c>
      <c r="J87" s="35">
        <v>44410</v>
      </c>
      <c r="K87" s="17" t="s">
        <v>28</v>
      </c>
      <c r="L87" s="18" t="s">
        <v>16</v>
      </c>
      <c r="M87" s="19">
        <v>7424</v>
      </c>
      <c r="N87" s="20">
        <f>K87*M87</f>
        <v>74240</v>
      </c>
    </row>
    <row r="88" spans="1:30" s="25" customFormat="1">
      <c r="B88" s="23"/>
      <c r="C88" s="23"/>
      <c r="D88" s="23"/>
      <c r="E88" s="23"/>
      <c r="F88" s="22">
        <v>44103103</v>
      </c>
      <c r="G88" s="15" t="s">
        <v>147</v>
      </c>
      <c r="H88" s="16" t="s">
        <v>14</v>
      </c>
      <c r="I88" s="35">
        <v>44410</v>
      </c>
      <c r="J88" s="35">
        <v>44410</v>
      </c>
      <c r="K88" s="17" t="s">
        <v>148</v>
      </c>
      <c r="L88" s="18" t="s">
        <v>16</v>
      </c>
      <c r="M88" s="19">
        <v>6047.5</v>
      </c>
      <c r="N88" s="20">
        <f>K88*M88</f>
        <v>48380</v>
      </c>
    </row>
    <row r="89" spans="1:30" s="25" customFormat="1">
      <c r="B89" s="23"/>
      <c r="C89" s="23"/>
      <c r="D89" s="23"/>
      <c r="E89" s="23"/>
      <c r="F89" s="22">
        <v>44103103</v>
      </c>
      <c r="G89" s="15" t="s">
        <v>145</v>
      </c>
      <c r="H89" s="16" t="s">
        <v>14</v>
      </c>
      <c r="I89" s="35">
        <v>44410</v>
      </c>
      <c r="J89" s="35">
        <v>44410</v>
      </c>
      <c r="K89" s="17" t="s">
        <v>41</v>
      </c>
      <c r="L89" s="18" t="s">
        <v>16</v>
      </c>
      <c r="M89" s="19">
        <v>15135</v>
      </c>
      <c r="N89" s="20">
        <f>K89*M89</f>
        <v>90810</v>
      </c>
    </row>
    <row r="90" spans="1:30" s="25" customFormat="1">
      <c r="B90" s="23"/>
      <c r="C90" s="23"/>
      <c r="D90" s="23"/>
      <c r="E90" s="23"/>
      <c r="F90" s="22">
        <v>44103103</v>
      </c>
      <c r="G90" s="15" t="s">
        <v>149</v>
      </c>
      <c r="H90" s="16" t="s">
        <v>14</v>
      </c>
      <c r="I90" s="35">
        <v>44410</v>
      </c>
      <c r="J90" s="35">
        <v>44410</v>
      </c>
      <c r="K90" s="17" t="s">
        <v>120</v>
      </c>
      <c r="L90" s="18" t="s">
        <v>16</v>
      </c>
      <c r="M90" s="19">
        <v>10000</v>
      </c>
      <c r="N90" s="20">
        <f>K90*M90</f>
        <v>110000</v>
      </c>
    </row>
    <row r="91" spans="1:30" s="25" customFormat="1">
      <c r="B91" s="23"/>
      <c r="C91" s="23"/>
      <c r="D91" s="23"/>
      <c r="E91" s="23"/>
      <c r="F91" s="22">
        <v>44103103</v>
      </c>
      <c r="G91" s="15" t="s">
        <v>150</v>
      </c>
      <c r="H91" s="16" t="s">
        <v>14</v>
      </c>
      <c r="I91" s="35">
        <v>44410</v>
      </c>
      <c r="J91" s="35">
        <v>44410</v>
      </c>
      <c r="K91" s="17" t="s">
        <v>69</v>
      </c>
      <c r="L91" s="18" t="s">
        <v>16</v>
      </c>
      <c r="M91" s="19">
        <v>5838</v>
      </c>
      <c r="N91" s="20">
        <f>K91*M91</f>
        <v>75894</v>
      </c>
    </row>
    <row r="92" spans="1:30" s="25" customFormat="1">
      <c r="A92" s="23"/>
      <c r="B92" s="23"/>
      <c r="C92" s="23"/>
      <c r="D92" s="23"/>
      <c r="E92" s="23"/>
      <c r="F92" s="22">
        <v>44103103</v>
      </c>
      <c r="G92" s="15" t="s">
        <v>151</v>
      </c>
      <c r="H92" s="16" t="s">
        <v>14</v>
      </c>
      <c r="I92" s="35">
        <v>44431</v>
      </c>
      <c r="J92" s="35">
        <v>44431</v>
      </c>
      <c r="K92" s="17" t="s">
        <v>128</v>
      </c>
      <c r="L92" s="18" t="s">
        <v>16</v>
      </c>
      <c r="M92" s="19">
        <v>3127</v>
      </c>
      <c r="N92" s="20">
        <f>K92*M92</f>
        <v>28143</v>
      </c>
    </row>
    <row r="93" spans="1:30" s="25" customFormat="1">
      <c r="A93" s="23"/>
      <c r="B93" s="23"/>
      <c r="C93" s="23"/>
      <c r="D93" s="23"/>
      <c r="E93" s="23"/>
      <c r="F93" s="22">
        <v>44103103</v>
      </c>
      <c r="G93" s="15" t="s">
        <v>152</v>
      </c>
      <c r="H93" s="16" t="s">
        <v>14</v>
      </c>
      <c r="I93" s="35">
        <v>44431</v>
      </c>
      <c r="J93" s="35">
        <v>44431</v>
      </c>
      <c r="K93" s="17" t="s">
        <v>120</v>
      </c>
      <c r="L93" s="18" t="s">
        <v>16</v>
      </c>
      <c r="M93" s="19">
        <v>12450</v>
      </c>
      <c r="N93" s="20">
        <f>K93*M93</f>
        <v>136950</v>
      </c>
      <c r="O93" s="23"/>
      <c r="P93" s="23"/>
    </row>
    <row r="94" spans="1:30" s="29" customFormat="1">
      <c r="A94" s="23"/>
      <c r="B94" s="23"/>
      <c r="C94" s="23"/>
      <c r="D94" s="23"/>
      <c r="E94" s="23"/>
      <c r="F94" s="22">
        <v>44103103</v>
      </c>
      <c r="G94" s="15" t="s">
        <v>153</v>
      </c>
      <c r="H94" s="16" t="s">
        <v>14</v>
      </c>
      <c r="I94" s="35">
        <v>44431</v>
      </c>
      <c r="J94" s="35">
        <v>44431</v>
      </c>
      <c r="K94" s="17" t="s">
        <v>128</v>
      </c>
      <c r="L94" s="18" t="s">
        <v>16</v>
      </c>
      <c r="M94" s="19">
        <v>9607.56</v>
      </c>
      <c r="N94" s="20">
        <f>K94*M94</f>
        <v>86468.04</v>
      </c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</row>
    <row r="95" spans="1:30" s="23" customFormat="1">
      <c r="F95" s="22">
        <v>44103103</v>
      </c>
      <c r="G95" s="15" t="s">
        <v>154</v>
      </c>
      <c r="H95" s="16" t="s">
        <v>14</v>
      </c>
      <c r="I95" s="35">
        <v>44431</v>
      </c>
      <c r="J95" s="35">
        <v>44431</v>
      </c>
      <c r="K95" s="17" t="s">
        <v>128</v>
      </c>
      <c r="L95" s="18" t="s">
        <v>16</v>
      </c>
      <c r="M95" s="19">
        <v>7425</v>
      </c>
      <c r="N95" s="20">
        <f>K95*M95</f>
        <v>66825</v>
      </c>
    </row>
    <row r="96" spans="1:30" s="29" customFormat="1">
      <c r="A96" s="23"/>
      <c r="B96" s="23"/>
      <c r="C96" s="23"/>
      <c r="D96" s="23"/>
      <c r="E96" s="23"/>
      <c r="F96" s="22">
        <v>44103103</v>
      </c>
      <c r="G96" s="15" t="s">
        <v>155</v>
      </c>
      <c r="H96" s="16" t="s">
        <v>14</v>
      </c>
      <c r="I96" s="35">
        <v>44497</v>
      </c>
      <c r="J96" s="35">
        <v>44497</v>
      </c>
      <c r="K96" s="17" t="s">
        <v>120</v>
      </c>
      <c r="L96" s="18" t="s">
        <v>16</v>
      </c>
      <c r="M96" s="19">
        <v>5320</v>
      </c>
      <c r="N96" s="20">
        <f>K96*M96</f>
        <v>58520</v>
      </c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</row>
    <row r="97" spans="1:30" s="23" customFormat="1">
      <c r="F97" s="22">
        <v>44103103</v>
      </c>
      <c r="G97" s="15" t="s">
        <v>156</v>
      </c>
      <c r="H97" s="16" t="s">
        <v>14</v>
      </c>
      <c r="I97" s="35">
        <v>44497</v>
      </c>
      <c r="J97" s="35">
        <v>44497</v>
      </c>
      <c r="K97" s="17" t="s">
        <v>128</v>
      </c>
      <c r="L97" s="18" t="s">
        <v>16</v>
      </c>
      <c r="M97" s="19">
        <v>6756</v>
      </c>
      <c r="N97" s="20">
        <f>K97*M97</f>
        <v>60804</v>
      </c>
    </row>
    <row r="98" spans="1:30" s="23" customFormat="1">
      <c r="F98" s="22">
        <v>44103103</v>
      </c>
      <c r="G98" s="15" t="s">
        <v>157</v>
      </c>
      <c r="H98" s="16" t="s">
        <v>14</v>
      </c>
      <c r="I98" s="35">
        <v>44497</v>
      </c>
      <c r="J98" s="35">
        <v>44497</v>
      </c>
      <c r="K98" s="17" t="s">
        <v>128</v>
      </c>
      <c r="L98" s="18" t="s">
        <v>16</v>
      </c>
      <c r="M98" s="19">
        <v>6756</v>
      </c>
      <c r="N98" s="20">
        <f>K98*M98</f>
        <v>60804</v>
      </c>
    </row>
    <row r="99" spans="1:30" s="23" customFormat="1">
      <c r="F99" s="22">
        <v>44103103</v>
      </c>
      <c r="G99" s="15" t="s">
        <v>158</v>
      </c>
      <c r="H99" s="16" t="s">
        <v>14</v>
      </c>
      <c r="I99" s="35">
        <v>44497</v>
      </c>
      <c r="J99" s="35">
        <v>44497</v>
      </c>
      <c r="K99" s="17" t="s">
        <v>128</v>
      </c>
      <c r="L99" s="18" t="s">
        <v>16</v>
      </c>
      <c r="M99" s="19">
        <v>6756</v>
      </c>
      <c r="N99" s="20">
        <f>K99*M99</f>
        <v>60804</v>
      </c>
    </row>
    <row r="100" spans="1:30" s="29" customFormat="1">
      <c r="A100" s="23"/>
      <c r="B100" s="23"/>
      <c r="C100" s="23"/>
      <c r="D100" s="23"/>
      <c r="E100" s="23"/>
      <c r="F100" s="22">
        <v>44103103</v>
      </c>
      <c r="G100" s="15" t="s">
        <v>159</v>
      </c>
      <c r="H100" s="16" t="s">
        <v>14</v>
      </c>
      <c r="I100" s="35">
        <v>44497</v>
      </c>
      <c r="J100" s="35">
        <v>44497</v>
      </c>
      <c r="K100" s="17" t="s">
        <v>62</v>
      </c>
      <c r="L100" s="18" t="s">
        <v>16</v>
      </c>
      <c r="M100" s="19">
        <v>4940</v>
      </c>
      <c r="N100" s="20">
        <f>K100*M100</f>
        <v>19760</v>
      </c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</row>
    <row r="101" spans="1:30" s="29" customFormat="1">
      <c r="A101" s="23"/>
      <c r="B101" s="23"/>
      <c r="C101" s="23"/>
      <c r="D101" s="23"/>
      <c r="E101" s="23"/>
      <c r="F101" s="22">
        <v>44103103</v>
      </c>
      <c r="G101" s="15" t="s">
        <v>160</v>
      </c>
      <c r="H101" s="16" t="s">
        <v>14</v>
      </c>
      <c r="I101" s="35">
        <v>44497</v>
      </c>
      <c r="J101" s="35">
        <v>44497</v>
      </c>
      <c r="K101" s="17" t="s">
        <v>148</v>
      </c>
      <c r="L101" s="18" t="s">
        <v>16</v>
      </c>
      <c r="M101" s="19">
        <v>4602</v>
      </c>
      <c r="N101" s="20">
        <f>K101*M101</f>
        <v>36816</v>
      </c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</row>
    <row r="102" spans="1:30" s="29" customFormat="1">
      <c r="A102" s="23"/>
      <c r="B102" s="23"/>
      <c r="C102" s="23"/>
      <c r="D102" s="23"/>
      <c r="E102" s="23"/>
      <c r="F102" s="22">
        <v>44103103</v>
      </c>
      <c r="G102" s="15" t="s">
        <v>161</v>
      </c>
      <c r="H102" s="16" t="s">
        <v>14</v>
      </c>
      <c r="I102" s="35">
        <v>44497</v>
      </c>
      <c r="J102" s="35">
        <v>44497</v>
      </c>
      <c r="K102" s="17" t="s">
        <v>148</v>
      </c>
      <c r="L102" s="18" t="s">
        <v>16</v>
      </c>
      <c r="M102" s="19">
        <v>4602</v>
      </c>
      <c r="N102" s="20">
        <f>K102*M102</f>
        <v>36816</v>
      </c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</row>
    <row r="103" spans="1:30" s="29" customFormat="1">
      <c r="A103" s="23"/>
      <c r="B103" s="23"/>
      <c r="C103" s="23"/>
      <c r="D103" s="23"/>
      <c r="E103" s="23"/>
      <c r="F103" s="22">
        <v>44103103</v>
      </c>
      <c r="G103" s="15" t="s">
        <v>162</v>
      </c>
      <c r="H103" s="16" t="s">
        <v>14</v>
      </c>
      <c r="I103" s="35">
        <v>44497</v>
      </c>
      <c r="J103" s="35">
        <v>44497</v>
      </c>
      <c r="K103" s="17" t="s">
        <v>120</v>
      </c>
      <c r="L103" s="18" t="s">
        <v>16</v>
      </c>
      <c r="M103" s="19">
        <v>8415</v>
      </c>
      <c r="N103" s="20">
        <f>K103*M103</f>
        <v>92565</v>
      </c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</row>
    <row r="104" spans="1:30" s="29" customFormat="1">
      <c r="A104" s="23"/>
      <c r="B104" s="23"/>
      <c r="C104" s="23"/>
      <c r="D104" s="23"/>
      <c r="E104" s="23"/>
      <c r="F104" s="22">
        <v>44103103</v>
      </c>
      <c r="G104" s="15" t="s">
        <v>163</v>
      </c>
      <c r="H104" s="16" t="s">
        <v>14</v>
      </c>
      <c r="I104" s="35">
        <v>44497</v>
      </c>
      <c r="J104" s="35">
        <v>44497</v>
      </c>
      <c r="K104" s="17" t="s">
        <v>128</v>
      </c>
      <c r="L104" s="18" t="s">
        <v>16</v>
      </c>
      <c r="M104" s="19">
        <v>8155.56</v>
      </c>
      <c r="N104" s="20">
        <f>K104*M104</f>
        <v>73400.040000000008</v>
      </c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</row>
    <row r="105" spans="1:30" s="29" customFormat="1">
      <c r="A105" s="23"/>
      <c r="B105" s="23"/>
      <c r="C105" s="23"/>
      <c r="D105" s="23"/>
      <c r="E105" s="23"/>
      <c r="F105" s="22">
        <v>44103103</v>
      </c>
      <c r="G105" s="15" t="s">
        <v>164</v>
      </c>
      <c r="H105" s="16" t="s">
        <v>14</v>
      </c>
      <c r="I105" s="35">
        <v>44497</v>
      </c>
      <c r="J105" s="35">
        <v>44497</v>
      </c>
      <c r="K105" s="17" t="s">
        <v>128</v>
      </c>
      <c r="L105" s="18" t="s">
        <v>16</v>
      </c>
      <c r="M105" s="19">
        <v>8155.56</v>
      </c>
      <c r="N105" s="20">
        <f>K105*M105</f>
        <v>73400.040000000008</v>
      </c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</row>
    <row r="106" spans="1:30" s="29" customFormat="1">
      <c r="A106" s="23"/>
      <c r="B106" s="23"/>
      <c r="C106" s="23"/>
      <c r="D106" s="23"/>
      <c r="E106" s="23"/>
      <c r="F106" s="22">
        <v>44103103</v>
      </c>
      <c r="G106" s="15" t="s">
        <v>165</v>
      </c>
      <c r="H106" s="16" t="s">
        <v>14</v>
      </c>
      <c r="I106" s="35">
        <v>44497</v>
      </c>
      <c r="J106" s="35">
        <v>44497</v>
      </c>
      <c r="K106" s="17" t="s">
        <v>28</v>
      </c>
      <c r="L106" s="18" t="s">
        <v>16</v>
      </c>
      <c r="M106" s="19">
        <v>6987</v>
      </c>
      <c r="N106" s="20">
        <f>K106*M106</f>
        <v>69870</v>
      </c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</row>
    <row r="107" spans="1:30" s="29" customFormat="1">
      <c r="A107" s="23"/>
      <c r="B107" s="23"/>
      <c r="C107" s="23"/>
      <c r="D107" s="23"/>
      <c r="E107" s="23"/>
      <c r="F107" s="22">
        <v>44103103</v>
      </c>
      <c r="G107" s="15" t="s">
        <v>166</v>
      </c>
      <c r="H107" s="16" t="s">
        <v>14</v>
      </c>
      <c r="I107" s="35">
        <v>44497</v>
      </c>
      <c r="J107" s="35">
        <v>44497</v>
      </c>
      <c r="K107" s="17" t="s">
        <v>120</v>
      </c>
      <c r="L107" s="18" t="s">
        <v>16</v>
      </c>
      <c r="M107" s="19">
        <v>15133</v>
      </c>
      <c r="N107" s="20">
        <f>K107*M107</f>
        <v>166463</v>
      </c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</row>
    <row r="108" spans="1:30" s="29" customFormat="1">
      <c r="A108" s="23"/>
      <c r="B108" s="23"/>
      <c r="C108" s="23"/>
      <c r="D108" s="23"/>
      <c r="E108" s="23"/>
      <c r="F108" s="22">
        <v>44103103</v>
      </c>
      <c r="G108" s="15" t="s">
        <v>167</v>
      </c>
      <c r="H108" s="16" t="s">
        <v>14</v>
      </c>
      <c r="I108" s="35">
        <v>44497</v>
      </c>
      <c r="J108" s="35">
        <v>44497</v>
      </c>
      <c r="K108" s="17" t="s">
        <v>120</v>
      </c>
      <c r="L108" s="18" t="s">
        <v>16</v>
      </c>
      <c r="M108" s="19">
        <v>15133</v>
      </c>
      <c r="N108" s="20">
        <f>K108*M108</f>
        <v>166463</v>
      </c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</row>
    <row r="109" spans="1:30" s="29" customFormat="1">
      <c r="A109" s="23"/>
      <c r="B109" s="23"/>
      <c r="C109" s="23"/>
      <c r="D109" s="23"/>
      <c r="E109" s="23"/>
      <c r="F109" s="22">
        <v>44103103</v>
      </c>
      <c r="G109" s="15" t="s">
        <v>168</v>
      </c>
      <c r="H109" s="16" t="s">
        <v>14</v>
      </c>
      <c r="I109" s="35">
        <v>44497</v>
      </c>
      <c r="J109" s="35">
        <v>44497</v>
      </c>
      <c r="K109" s="17" t="s">
        <v>169</v>
      </c>
      <c r="L109" s="18" t="s">
        <v>16</v>
      </c>
      <c r="M109" s="19">
        <v>21107</v>
      </c>
      <c r="N109" s="20">
        <f>K109*M109</f>
        <v>253284</v>
      </c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</row>
    <row r="110" spans="1:30" s="29" customFormat="1">
      <c r="A110" s="23"/>
      <c r="B110" s="23"/>
      <c r="C110" s="23"/>
      <c r="D110" s="23"/>
      <c r="E110" s="23"/>
      <c r="F110" s="22">
        <v>44103103</v>
      </c>
      <c r="G110" s="15" t="s">
        <v>170</v>
      </c>
      <c r="H110" s="16" t="s">
        <v>14</v>
      </c>
      <c r="I110" s="35">
        <v>44497</v>
      </c>
      <c r="J110" s="35">
        <v>44497</v>
      </c>
      <c r="K110" s="17" t="s">
        <v>169</v>
      </c>
      <c r="L110" s="18" t="s">
        <v>16</v>
      </c>
      <c r="M110" s="19">
        <v>21107</v>
      </c>
      <c r="N110" s="20">
        <f>K110*M110</f>
        <v>253284</v>
      </c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</row>
    <row r="111" spans="1:30" s="29" customFormat="1">
      <c r="A111" s="23"/>
      <c r="B111" s="23"/>
      <c r="C111" s="23"/>
      <c r="D111" s="23"/>
      <c r="E111" s="23"/>
      <c r="F111" s="22">
        <v>44103103</v>
      </c>
      <c r="G111" s="15" t="s">
        <v>171</v>
      </c>
      <c r="H111" s="16" t="s">
        <v>14</v>
      </c>
      <c r="I111" s="35">
        <v>44497</v>
      </c>
      <c r="J111" s="35">
        <v>44497</v>
      </c>
      <c r="K111" s="17" t="s">
        <v>169</v>
      </c>
      <c r="L111" s="18" t="s">
        <v>16</v>
      </c>
      <c r="M111" s="19">
        <v>21107</v>
      </c>
      <c r="N111" s="20">
        <f>K111*M111</f>
        <v>253284</v>
      </c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</row>
    <row r="112" spans="1:30" s="29" customFormat="1">
      <c r="A112" s="23"/>
      <c r="B112" s="23"/>
      <c r="C112" s="23"/>
      <c r="D112" s="23"/>
      <c r="E112" s="23"/>
      <c r="F112" s="22">
        <v>44103103</v>
      </c>
      <c r="G112" s="15" t="s">
        <v>172</v>
      </c>
      <c r="H112" s="16" t="s">
        <v>14</v>
      </c>
      <c r="I112" s="35">
        <v>44497</v>
      </c>
      <c r="J112" s="35">
        <v>44497</v>
      </c>
      <c r="K112" s="17" t="s">
        <v>108</v>
      </c>
      <c r="L112" s="18" t="s">
        <v>16</v>
      </c>
      <c r="M112" s="19">
        <v>15033</v>
      </c>
      <c r="N112" s="20">
        <f>K112*M112</f>
        <v>225495</v>
      </c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</row>
    <row r="113" spans="1:30" s="29" customFormat="1">
      <c r="A113" s="23"/>
      <c r="B113" s="23"/>
      <c r="C113" s="23"/>
      <c r="D113" s="23"/>
      <c r="E113" s="23"/>
      <c r="F113" s="22">
        <v>44103103</v>
      </c>
      <c r="G113" s="15" t="s">
        <v>173</v>
      </c>
      <c r="H113" s="16" t="s">
        <v>14</v>
      </c>
      <c r="I113" s="35">
        <v>44497</v>
      </c>
      <c r="J113" s="35">
        <v>44497</v>
      </c>
      <c r="K113" s="17" t="s">
        <v>128</v>
      </c>
      <c r="L113" s="18" t="s">
        <v>16</v>
      </c>
      <c r="M113" s="19">
        <v>6461</v>
      </c>
      <c r="N113" s="20">
        <f>K113*M113</f>
        <v>58149</v>
      </c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</row>
    <row r="114" spans="1:30" s="29" customFormat="1">
      <c r="A114" s="23"/>
      <c r="B114" s="23"/>
      <c r="C114" s="23"/>
      <c r="D114" s="23"/>
      <c r="E114" s="23"/>
      <c r="F114" s="22">
        <v>44103103</v>
      </c>
      <c r="G114" s="15" t="s">
        <v>174</v>
      </c>
      <c r="H114" s="16" t="s">
        <v>14</v>
      </c>
      <c r="I114" s="35">
        <v>44497</v>
      </c>
      <c r="J114" s="35">
        <v>44497</v>
      </c>
      <c r="K114" s="17" t="s">
        <v>120</v>
      </c>
      <c r="L114" s="18" t="s">
        <v>16</v>
      </c>
      <c r="M114" s="19">
        <v>5838</v>
      </c>
      <c r="N114" s="20">
        <f>K114*M114</f>
        <v>64218</v>
      </c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</row>
    <row r="115" spans="1:30" s="29" customFormat="1">
      <c r="A115" s="23"/>
      <c r="B115" s="23"/>
      <c r="C115" s="23"/>
      <c r="D115" s="23"/>
      <c r="E115" s="23"/>
      <c r="F115" s="22">
        <v>44103103</v>
      </c>
      <c r="G115" s="15" t="s">
        <v>175</v>
      </c>
      <c r="H115" s="16" t="s">
        <v>14</v>
      </c>
      <c r="I115" s="35">
        <v>44497</v>
      </c>
      <c r="J115" s="35">
        <v>44497</v>
      </c>
      <c r="K115" s="17" t="s">
        <v>28</v>
      </c>
      <c r="L115" s="18" t="s">
        <v>16</v>
      </c>
      <c r="M115" s="19">
        <v>7805</v>
      </c>
      <c r="N115" s="20">
        <f>K115*M115</f>
        <v>78050</v>
      </c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</row>
    <row r="116" spans="1:30" s="29" customFormat="1">
      <c r="A116" s="23"/>
      <c r="B116" s="23"/>
      <c r="C116" s="23"/>
      <c r="D116" s="23"/>
      <c r="E116" s="23"/>
      <c r="F116" s="22">
        <v>44103103</v>
      </c>
      <c r="G116" s="15" t="s">
        <v>176</v>
      </c>
      <c r="H116" s="16" t="s">
        <v>14</v>
      </c>
      <c r="I116" s="35">
        <v>44498</v>
      </c>
      <c r="J116" s="35">
        <v>44498</v>
      </c>
      <c r="K116" s="17" t="s">
        <v>120</v>
      </c>
      <c r="L116" s="18" t="s">
        <v>16</v>
      </c>
      <c r="M116" s="19">
        <v>15133</v>
      </c>
      <c r="N116" s="20">
        <f>K116*M116</f>
        <v>166463</v>
      </c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</row>
    <row r="117" spans="1:30" s="29" customFormat="1">
      <c r="A117" s="23"/>
      <c r="B117" s="23"/>
      <c r="C117" s="23"/>
      <c r="D117" s="23"/>
      <c r="E117" s="23"/>
      <c r="F117" s="26" t="s">
        <v>177</v>
      </c>
      <c r="G117" s="15" t="s">
        <v>178</v>
      </c>
      <c r="H117" s="16" t="s">
        <v>14</v>
      </c>
      <c r="I117" s="35">
        <v>44599</v>
      </c>
      <c r="J117" s="35">
        <v>44599</v>
      </c>
      <c r="K117" s="17" t="s">
        <v>179</v>
      </c>
      <c r="L117" s="18" t="s">
        <v>77</v>
      </c>
      <c r="M117" s="19">
        <v>501</v>
      </c>
      <c r="N117" s="20">
        <f>K117*M117</f>
        <v>39078</v>
      </c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</row>
    <row r="118" spans="1:30" s="29" customFormat="1">
      <c r="A118" s="23"/>
      <c r="B118" s="23"/>
      <c r="C118" s="23"/>
      <c r="D118" s="23"/>
      <c r="E118" s="23"/>
      <c r="F118" s="26">
        <v>512352104</v>
      </c>
      <c r="G118" s="15" t="s">
        <v>180</v>
      </c>
      <c r="H118" s="16" t="s">
        <v>14</v>
      </c>
      <c r="I118" s="35">
        <v>44599</v>
      </c>
      <c r="J118" s="35">
        <v>44599</v>
      </c>
      <c r="K118" s="17" t="s">
        <v>181</v>
      </c>
      <c r="L118" s="18" t="s">
        <v>77</v>
      </c>
      <c r="M118" s="19">
        <v>595</v>
      </c>
      <c r="N118" s="20">
        <f>K118*M118</f>
        <v>82110</v>
      </c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</row>
    <row r="119" spans="1:30" s="23" customFormat="1">
      <c r="F119" s="26">
        <v>47121803</v>
      </c>
      <c r="G119" s="15" t="s">
        <v>182</v>
      </c>
      <c r="H119" s="16" t="s">
        <v>14</v>
      </c>
      <c r="I119" s="35">
        <v>44642</v>
      </c>
      <c r="J119" s="35">
        <v>44642</v>
      </c>
      <c r="K119" s="17" t="s">
        <v>183</v>
      </c>
      <c r="L119" s="18" t="s">
        <v>16</v>
      </c>
      <c r="M119" s="19">
        <v>16</v>
      </c>
      <c r="N119" s="20">
        <f>K119*M119</f>
        <v>1440</v>
      </c>
    </row>
    <row r="120" spans="1:30" s="29" customFormat="1">
      <c r="A120" s="23"/>
      <c r="B120" s="23"/>
      <c r="C120" s="23"/>
      <c r="D120" s="23"/>
      <c r="E120" s="23"/>
      <c r="F120" s="24">
        <v>47121701</v>
      </c>
      <c r="G120" s="15" t="s">
        <v>184</v>
      </c>
      <c r="H120" s="16" t="s">
        <v>14</v>
      </c>
      <c r="I120" s="35">
        <v>44642</v>
      </c>
      <c r="J120" s="35">
        <v>44642</v>
      </c>
      <c r="K120" s="17" t="s">
        <v>185</v>
      </c>
      <c r="L120" s="18" t="s">
        <v>16</v>
      </c>
      <c r="M120" s="19">
        <v>3.89</v>
      </c>
      <c r="N120" s="20">
        <f>K120*M120</f>
        <v>24507</v>
      </c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</row>
    <row r="121" spans="1:30" s="29" customFormat="1">
      <c r="A121" s="23"/>
      <c r="B121" s="23"/>
      <c r="C121" s="23"/>
      <c r="D121" s="23"/>
      <c r="E121" s="23"/>
      <c r="F121" s="24">
        <v>24111503</v>
      </c>
      <c r="G121" s="15" t="s">
        <v>186</v>
      </c>
      <c r="H121" s="16" t="s">
        <v>14</v>
      </c>
      <c r="I121" s="35">
        <v>44642</v>
      </c>
      <c r="J121" s="35">
        <v>44642</v>
      </c>
      <c r="K121" s="17" t="s">
        <v>187</v>
      </c>
      <c r="L121" s="18" t="s">
        <v>16</v>
      </c>
      <c r="M121" s="19">
        <v>1.04</v>
      </c>
      <c r="N121" s="20">
        <f>K121*M121</f>
        <v>3432</v>
      </c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</row>
    <row r="122" spans="1:30" s="29" customFormat="1">
      <c r="A122" s="23"/>
      <c r="B122" s="23"/>
      <c r="C122" s="23"/>
      <c r="D122" s="23"/>
      <c r="E122" s="23"/>
      <c r="F122" s="26">
        <v>47131803</v>
      </c>
      <c r="G122" s="15" t="s">
        <v>188</v>
      </c>
      <c r="H122" s="16" t="s">
        <v>14</v>
      </c>
      <c r="I122" s="35">
        <v>44642</v>
      </c>
      <c r="J122" s="35">
        <v>44642</v>
      </c>
      <c r="K122" s="17" t="s">
        <v>189</v>
      </c>
      <c r="L122" s="18" t="s">
        <v>77</v>
      </c>
      <c r="M122" s="19">
        <f>150</f>
        <v>150</v>
      </c>
      <c r="N122" s="20">
        <f>K122*M122</f>
        <v>10800</v>
      </c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</row>
    <row r="123" spans="1:30" s="29" customFormat="1">
      <c r="A123" s="23"/>
      <c r="B123" s="23"/>
      <c r="C123" s="23"/>
      <c r="D123" s="23"/>
      <c r="E123" s="23"/>
      <c r="F123" s="26">
        <v>12141901</v>
      </c>
      <c r="G123" s="15" t="s">
        <v>190</v>
      </c>
      <c r="H123" s="16" t="s">
        <v>14</v>
      </c>
      <c r="I123" s="35">
        <v>44642</v>
      </c>
      <c r="J123" s="35">
        <v>44642</v>
      </c>
      <c r="K123" s="17" t="s">
        <v>191</v>
      </c>
      <c r="L123" s="18" t="s">
        <v>77</v>
      </c>
      <c r="M123" s="19">
        <v>80</v>
      </c>
      <c r="N123" s="20">
        <f>K123*M123</f>
        <v>10000</v>
      </c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</row>
    <row r="124" spans="1:30" s="29" customFormat="1">
      <c r="A124" s="23"/>
      <c r="B124" s="23"/>
      <c r="C124" s="23"/>
      <c r="D124" s="23"/>
      <c r="E124" s="23"/>
      <c r="F124" s="26">
        <v>47131805</v>
      </c>
      <c r="G124" s="15" t="s">
        <v>192</v>
      </c>
      <c r="H124" s="16" t="s">
        <v>14</v>
      </c>
      <c r="I124" s="35">
        <v>44642</v>
      </c>
      <c r="J124" s="35">
        <v>44642</v>
      </c>
      <c r="K124" s="17" t="s">
        <v>41</v>
      </c>
      <c r="L124" s="18" t="s">
        <v>193</v>
      </c>
      <c r="M124" s="19">
        <v>1010</v>
      </c>
      <c r="N124" s="20">
        <f>K124*M124</f>
        <v>6060</v>
      </c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</row>
    <row r="125" spans="1:30" s="29" customFormat="1">
      <c r="A125" s="23"/>
      <c r="B125" s="23"/>
      <c r="C125" s="23"/>
      <c r="D125" s="23"/>
      <c r="E125" s="23"/>
      <c r="F125" s="26">
        <v>47131810</v>
      </c>
      <c r="G125" s="15" t="s">
        <v>194</v>
      </c>
      <c r="H125" s="16" t="s">
        <v>14</v>
      </c>
      <c r="I125" s="35">
        <v>44642</v>
      </c>
      <c r="J125" s="35">
        <v>44642</v>
      </c>
      <c r="K125" s="17" t="s">
        <v>195</v>
      </c>
      <c r="L125" s="18" t="s">
        <v>77</v>
      </c>
      <c r="M125" s="19">
        <v>125</v>
      </c>
      <c r="N125" s="20">
        <f>K125*M125</f>
        <v>5250</v>
      </c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</row>
    <row r="126" spans="1:30" s="29" customFormat="1">
      <c r="A126" s="23"/>
      <c r="B126" s="23"/>
      <c r="C126" s="23"/>
      <c r="D126" s="23"/>
      <c r="E126" s="23"/>
      <c r="F126" s="26">
        <v>47131618</v>
      </c>
      <c r="G126" s="15" t="s">
        <v>196</v>
      </c>
      <c r="H126" s="16" t="s">
        <v>14</v>
      </c>
      <c r="I126" s="35">
        <v>44642</v>
      </c>
      <c r="J126" s="35">
        <v>44642</v>
      </c>
      <c r="K126" s="17" t="s">
        <v>148</v>
      </c>
      <c r="L126" s="18" t="s">
        <v>16</v>
      </c>
      <c r="M126" s="19">
        <f>190</f>
        <v>190</v>
      </c>
      <c r="N126" s="20">
        <f>M126*K126</f>
        <v>1520</v>
      </c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</row>
    <row r="127" spans="1:30" s="29" customFormat="1">
      <c r="A127" s="23"/>
      <c r="B127" s="23"/>
      <c r="C127" s="23"/>
      <c r="D127" s="23"/>
      <c r="E127" s="23"/>
      <c r="F127" s="26">
        <v>47131810</v>
      </c>
      <c r="G127" s="15" t="s">
        <v>197</v>
      </c>
      <c r="H127" s="16" t="s">
        <v>14</v>
      </c>
      <c r="I127" s="35">
        <v>44643</v>
      </c>
      <c r="J127" s="35">
        <v>44643</v>
      </c>
      <c r="K127" s="17" t="s">
        <v>198</v>
      </c>
      <c r="L127" s="18" t="s">
        <v>77</v>
      </c>
      <c r="M127" s="19">
        <v>140</v>
      </c>
      <c r="N127" s="20">
        <f>K127*M127</f>
        <v>19740</v>
      </c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</row>
    <row r="128" spans="1:30" s="29" customFormat="1">
      <c r="A128" s="23"/>
      <c r="B128" s="23"/>
      <c r="C128" s="23"/>
      <c r="D128" s="23"/>
      <c r="E128" s="23"/>
      <c r="F128" s="26">
        <v>14111705</v>
      </c>
      <c r="G128" s="15" t="s">
        <v>199</v>
      </c>
      <c r="H128" s="16" t="s">
        <v>14</v>
      </c>
      <c r="I128" s="35">
        <v>44656</v>
      </c>
      <c r="J128" s="35">
        <v>44656</v>
      </c>
      <c r="K128" s="17" t="s">
        <v>25</v>
      </c>
      <c r="L128" s="18" t="s">
        <v>200</v>
      </c>
      <c r="M128" s="19">
        <v>765</v>
      </c>
      <c r="N128" s="20">
        <f>K128*M128</f>
        <v>3825</v>
      </c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</row>
    <row r="129" spans="1:30" s="25" customFormat="1">
      <c r="A129" s="23"/>
      <c r="B129" s="23"/>
      <c r="C129" s="23"/>
      <c r="D129" s="23"/>
      <c r="E129" s="23"/>
      <c r="F129" s="22">
        <v>5020174</v>
      </c>
      <c r="G129" s="15" t="s">
        <v>201</v>
      </c>
      <c r="H129" s="16" t="s">
        <v>14</v>
      </c>
      <c r="I129" s="35">
        <v>44656</v>
      </c>
      <c r="J129" s="35">
        <v>44656</v>
      </c>
      <c r="K129" s="17" t="s">
        <v>75</v>
      </c>
      <c r="L129" s="18" t="s">
        <v>16</v>
      </c>
      <c r="M129" s="19">
        <v>332</v>
      </c>
      <c r="N129" s="20">
        <f>K129*M129</f>
        <v>4648</v>
      </c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</row>
    <row r="130" spans="1:30" s="29" customFormat="1">
      <c r="A130" s="23"/>
      <c r="B130" s="23"/>
      <c r="C130" s="23"/>
      <c r="D130" s="23"/>
      <c r="E130" s="23"/>
      <c r="F130" s="22">
        <v>50201711</v>
      </c>
      <c r="G130" s="15" t="s">
        <v>202</v>
      </c>
      <c r="H130" s="16" t="s">
        <v>14</v>
      </c>
      <c r="I130" s="35">
        <v>44656</v>
      </c>
      <c r="J130" s="35">
        <v>44656</v>
      </c>
      <c r="K130" s="17" t="s">
        <v>15</v>
      </c>
      <c r="L130" s="18" t="s">
        <v>26</v>
      </c>
      <c r="M130" s="19">
        <v>409</v>
      </c>
      <c r="N130" s="20">
        <f>K130*M130</f>
        <v>12270</v>
      </c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</row>
    <row r="131" spans="1:30" s="25" customFormat="1">
      <c r="E131" s="23"/>
      <c r="F131" s="26">
        <v>50161814</v>
      </c>
      <c r="G131" s="15" t="s">
        <v>203</v>
      </c>
      <c r="H131" s="16" t="s">
        <v>14</v>
      </c>
      <c r="I131" s="35">
        <v>44695</v>
      </c>
      <c r="J131" s="35">
        <v>44695</v>
      </c>
      <c r="K131" s="17" t="s">
        <v>204</v>
      </c>
      <c r="L131" s="18" t="s">
        <v>26</v>
      </c>
      <c r="M131" s="19">
        <v>280.72000000000003</v>
      </c>
      <c r="N131" s="20">
        <f>K131*M131</f>
        <v>235804.80000000002</v>
      </c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</row>
    <row r="132" spans="1:30" s="25" customFormat="1">
      <c r="E132" s="23"/>
      <c r="F132" s="26" t="s">
        <v>205</v>
      </c>
      <c r="G132" s="15" t="s">
        <v>206</v>
      </c>
      <c r="H132" s="16" t="s">
        <v>14</v>
      </c>
      <c r="I132" s="35" t="s">
        <v>207</v>
      </c>
      <c r="J132" s="35" t="s">
        <v>207</v>
      </c>
      <c r="K132" s="17" t="s">
        <v>208</v>
      </c>
      <c r="L132" s="18" t="s">
        <v>200</v>
      </c>
      <c r="M132" s="19">
        <v>5017</v>
      </c>
      <c r="N132" s="20">
        <f>K132*M132</f>
        <v>220748</v>
      </c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</row>
    <row r="133" spans="1:30" s="25" customFormat="1">
      <c r="E133" s="23"/>
      <c r="F133" s="24">
        <v>47121708</v>
      </c>
      <c r="G133" s="15" t="s">
        <v>209</v>
      </c>
      <c r="H133" s="16" t="s">
        <v>14</v>
      </c>
      <c r="I133" s="35">
        <v>44595</v>
      </c>
      <c r="J133" s="35">
        <v>44595</v>
      </c>
      <c r="K133" s="17" t="s">
        <v>210</v>
      </c>
      <c r="L133" s="18" t="s">
        <v>16</v>
      </c>
      <c r="M133" s="19">
        <v>1.9</v>
      </c>
      <c r="N133" s="20">
        <f>K133*M133</f>
        <v>6650</v>
      </c>
      <c r="O133" s="23"/>
      <c r="P133" s="23"/>
    </row>
    <row r="134" spans="1:30" s="25" customFormat="1">
      <c r="F134" s="22"/>
      <c r="G134" s="21" t="s">
        <v>211</v>
      </c>
      <c r="H134" s="21"/>
      <c r="I134" s="21"/>
      <c r="J134" s="21"/>
      <c r="K134" s="31"/>
      <c r="L134" s="32"/>
      <c r="M134" s="33"/>
      <c r="N134" s="34">
        <f>SUM(N10:N133)</f>
        <v>4455542.24</v>
      </c>
    </row>
    <row r="135" spans="1:30" s="25" customFormat="1">
      <c r="F135" s="23"/>
      <c r="G135" s="23"/>
      <c r="H135" s="23"/>
      <c r="I135" s="23"/>
      <c r="J135" s="23"/>
      <c r="K135" s="23"/>
      <c r="L135" s="23"/>
      <c r="M135" s="23"/>
      <c r="N135" s="23"/>
    </row>
    <row r="136" spans="1:30" s="25" customFormat="1">
      <c r="F136" s="23"/>
      <c r="G136" s="23"/>
      <c r="H136" s="23"/>
      <c r="I136" s="23"/>
      <c r="J136" s="23"/>
      <c r="K136" s="23"/>
      <c r="L136" s="23"/>
      <c r="M136" s="23"/>
      <c r="N136" s="23"/>
    </row>
    <row r="137" spans="1:30" s="25" customFormat="1">
      <c r="F137" s="23"/>
      <c r="G137" s="23"/>
      <c r="H137" s="23"/>
      <c r="I137" s="23"/>
      <c r="J137" s="23"/>
      <c r="K137" s="23"/>
      <c r="L137" s="23"/>
      <c r="M137" s="23"/>
      <c r="N137" s="23"/>
    </row>
    <row r="138" spans="1:30" s="25" customFormat="1">
      <c r="F138" s="23"/>
      <c r="G138" s="23"/>
      <c r="H138" s="23"/>
      <c r="I138" s="23"/>
      <c r="J138" s="23"/>
      <c r="K138" s="23"/>
      <c r="L138" s="23"/>
      <c r="M138" s="23"/>
      <c r="N138" s="23"/>
    </row>
    <row r="139" spans="1:30" s="25" customFormat="1">
      <c r="F139" s="23"/>
      <c r="G139" s="23"/>
      <c r="H139" s="45" t="s">
        <v>212</v>
      </c>
      <c r="I139" s="45"/>
      <c r="J139" s="45"/>
      <c r="K139" s="45"/>
      <c r="L139" s="45"/>
      <c r="M139" s="23"/>
      <c r="N139" s="23"/>
    </row>
    <row r="140" spans="1:30" s="25" customFormat="1">
      <c r="F140" s="23"/>
      <c r="G140" s="23"/>
      <c r="H140" s="40" t="s">
        <v>213</v>
      </c>
      <c r="I140" s="40"/>
      <c r="J140" s="40"/>
      <c r="K140" s="40"/>
      <c r="L140" s="40"/>
      <c r="M140" s="23"/>
      <c r="N140" s="23"/>
    </row>
    <row r="141" spans="1:30" s="25" customFormat="1">
      <c r="F141" s="23"/>
      <c r="G141" s="23"/>
      <c r="H141" s="23"/>
      <c r="I141" s="23"/>
      <c r="J141" s="23"/>
      <c r="K141" s="23"/>
      <c r="L141" s="23"/>
      <c r="M141" s="23"/>
      <c r="N141" s="23"/>
    </row>
    <row r="142" spans="1:30" s="25" customFormat="1">
      <c r="F142" s="23"/>
      <c r="G142" s="23"/>
      <c r="H142" s="23"/>
      <c r="I142" s="23"/>
      <c r="J142" s="23"/>
      <c r="K142" s="23"/>
      <c r="L142" s="23"/>
      <c r="M142" s="23"/>
      <c r="N142" s="23"/>
    </row>
    <row r="143" spans="1:30" s="25" customFormat="1">
      <c r="F143" s="23"/>
      <c r="G143" s="23"/>
      <c r="H143" s="23"/>
      <c r="I143" s="23"/>
      <c r="J143" s="23"/>
      <c r="K143" s="23"/>
      <c r="L143" s="23"/>
      <c r="M143" s="23"/>
      <c r="N143" s="23"/>
    </row>
    <row r="144" spans="1:30" s="25" customFormat="1">
      <c r="F144" s="23"/>
      <c r="G144" s="23"/>
      <c r="H144" s="23"/>
      <c r="I144" s="23"/>
      <c r="J144" s="23"/>
      <c r="K144" s="23"/>
      <c r="L144" s="23"/>
      <c r="M144" s="23"/>
      <c r="N144" s="23"/>
    </row>
    <row r="145" spans="6:14" s="25" customFormat="1">
      <c r="F145" s="23"/>
      <c r="G145" s="23"/>
      <c r="H145" s="23"/>
      <c r="I145" s="23"/>
      <c r="J145" s="23"/>
      <c r="K145" s="23"/>
      <c r="L145" s="23"/>
      <c r="M145" s="23"/>
      <c r="N145" s="23"/>
    </row>
    <row r="146" spans="6:14" s="25" customFormat="1">
      <c r="F146" s="23"/>
      <c r="G146" s="23"/>
      <c r="H146" s="23"/>
      <c r="I146" s="23"/>
      <c r="J146" s="23"/>
      <c r="K146" s="23"/>
      <c r="L146" s="23"/>
      <c r="M146" s="23"/>
      <c r="N146" s="23"/>
    </row>
    <row r="147" spans="6:14" s="25" customFormat="1">
      <c r="F147" s="23"/>
      <c r="G147" s="23"/>
      <c r="H147" s="23"/>
      <c r="I147" s="23"/>
      <c r="J147" s="23"/>
      <c r="K147" s="23"/>
      <c r="L147" s="23"/>
      <c r="M147" s="23"/>
      <c r="N147" s="23"/>
    </row>
    <row r="148" spans="6:14" s="25" customFormat="1">
      <c r="F148" s="23"/>
      <c r="G148" s="23"/>
      <c r="H148" s="23"/>
      <c r="I148" s="23"/>
      <c r="J148" s="23"/>
      <c r="K148" s="23"/>
      <c r="L148" s="23"/>
      <c r="M148" s="23"/>
      <c r="N148" s="23"/>
    </row>
    <row r="149" spans="6:14" s="25" customFormat="1">
      <c r="F149" s="23"/>
      <c r="G149" s="23"/>
      <c r="H149" s="23"/>
      <c r="I149" s="23"/>
      <c r="J149" s="23"/>
      <c r="K149" s="23"/>
      <c r="L149" s="23"/>
      <c r="M149" s="23"/>
      <c r="N149" s="23"/>
    </row>
    <row r="150" spans="6:14" s="25" customFormat="1">
      <c r="F150" s="23"/>
      <c r="G150" s="23"/>
      <c r="H150" s="23"/>
      <c r="I150" s="23"/>
      <c r="J150" s="23"/>
      <c r="K150" s="23"/>
      <c r="L150" s="23"/>
      <c r="M150" s="23"/>
      <c r="N150" s="23"/>
    </row>
    <row r="151" spans="6:14" s="25" customFormat="1">
      <c r="F151" s="23"/>
      <c r="G151" s="23"/>
      <c r="H151" s="23"/>
      <c r="I151" s="23"/>
      <c r="J151" s="23"/>
      <c r="K151" s="23"/>
      <c r="L151" s="23"/>
      <c r="M151" s="23"/>
      <c r="N151" s="23"/>
    </row>
    <row r="152" spans="6:14" s="25" customFormat="1">
      <c r="F152" s="23"/>
      <c r="G152" s="23"/>
      <c r="H152" s="23"/>
      <c r="I152" s="23"/>
      <c r="J152" s="23"/>
      <c r="K152" s="23"/>
      <c r="L152" s="23"/>
      <c r="M152" s="23"/>
      <c r="N152" s="23"/>
    </row>
    <row r="153" spans="6:14" s="25" customFormat="1">
      <c r="F153" s="23"/>
      <c r="G153" s="23"/>
      <c r="H153" s="23"/>
      <c r="I153" s="23"/>
      <c r="J153" s="23"/>
      <c r="K153" s="23"/>
      <c r="L153" s="23"/>
      <c r="M153" s="23"/>
      <c r="N153" s="23"/>
    </row>
    <row r="154" spans="6:14" s="25" customFormat="1">
      <c r="F154" s="23"/>
      <c r="G154" s="23"/>
      <c r="H154" s="23"/>
      <c r="I154" s="23"/>
      <c r="J154" s="23"/>
      <c r="K154" s="23"/>
      <c r="L154" s="23"/>
      <c r="M154" s="23"/>
      <c r="N154" s="23"/>
    </row>
    <row r="155" spans="6:14" s="25" customFormat="1">
      <c r="F155" s="23"/>
      <c r="G155" s="23"/>
      <c r="H155" s="23"/>
      <c r="I155" s="23"/>
      <c r="J155" s="23"/>
      <c r="K155" s="23"/>
      <c r="L155" s="23"/>
      <c r="M155" s="23"/>
      <c r="N155" s="23"/>
    </row>
    <row r="156" spans="6:14" s="25" customFormat="1">
      <c r="F156" s="23"/>
      <c r="G156" s="23"/>
      <c r="H156" s="23"/>
      <c r="I156" s="23"/>
      <c r="J156" s="23"/>
      <c r="K156" s="23"/>
      <c r="L156" s="23"/>
      <c r="M156" s="23"/>
      <c r="N156" s="23"/>
    </row>
    <row r="157" spans="6:14" s="25" customFormat="1">
      <c r="F157" s="23"/>
      <c r="G157" s="23"/>
      <c r="H157" s="23"/>
      <c r="I157" s="23"/>
      <c r="J157" s="23"/>
      <c r="K157" s="23"/>
      <c r="L157" s="23"/>
      <c r="M157" s="23"/>
      <c r="N157" s="23"/>
    </row>
    <row r="158" spans="6:14" s="25" customFormat="1">
      <c r="F158" s="23"/>
      <c r="G158" s="23"/>
      <c r="H158" s="23"/>
      <c r="I158" s="23"/>
      <c r="J158" s="23"/>
      <c r="K158" s="23"/>
      <c r="L158" s="23"/>
      <c r="M158" s="23"/>
      <c r="N158" s="23"/>
    </row>
    <row r="159" spans="6:14" s="25" customFormat="1">
      <c r="F159" s="23"/>
      <c r="G159" s="23"/>
      <c r="H159" s="23"/>
      <c r="I159" s="23"/>
      <c r="J159" s="23"/>
      <c r="K159" s="23"/>
      <c r="L159" s="23"/>
      <c r="M159" s="23"/>
      <c r="N159" s="23"/>
    </row>
    <row r="160" spans="6:14" s="25" customFormat="1">
      <c r="F160" s="23"/>
      <c r="G160" s="23"/>
      <c r="H160" s="23"/>
      <c r="I160" s="23"/>
      <c r="J160" s="23"/>
      <c r="K160" s="23"/>
      <c r="L160" s="23"/>
      <c r="M160" s="23"/>
      <c r="N160" s="23"/>
    </row>
    <row r="161" spans="6:14" s="25" customFormat="1">
      <c r="F161" s="23"/>
      <c r="G161" s="23"/>
      <c r="H161" s="23"/>
      <c r="I161" s="23"/>
      <c r="J161" s="23"/>
      <c r="K161" s="23"/>
      <c r="L161" s="23"/>
      <c r="M161" s="23"/>
      <c r="N161" s="23"/>
    </row>
    <row r="162" spans="6:14" s="25" customFormat="1">
      <c r="F162" s="23"/>
      <c r="G162" s="23"/>
      <c r="H162" s="23"/>
      <c r="I162" s="23"/>
      <c r="J162" s="23"/>
      <c r="K162" s="23"/>
      <c r="L162" s="23"/>
      <c r="M162" s="23"/>
      <c r="N162" s="23"/>
    </row>
    <row r="163" spans="6:14" s="25" customFormat="1">
      <c r="F163" s="23"/>
      <c r="G163" s="23"/>
      <c r="H163" s="23"/>
      <c r="I163" s="23"/>
      <c r="J163" s="23"/>
      <c r="K163" s="23"/>
      <c r="L163" s="23"/>
      <c r="M163" s="23"/>
      <c r="N163" s="23"/>
    </row>
    <row r="164" spans="6:14" s="25" customFormat="1">
      <c r="F164" s="23"/>
      <c r="G164" s="23"/>
      <c r="H164" s="23"/>
      <c r="I164" s="23"/>
      <c r="J164" s="23"/>
      <c r="K164" s="23"/>
      <c r="L164" s="23"/>
      <c r="M164" s="23"/>
      <c r="N164" s="23"/>
    </row>
    <row r="165" spans="6:14" s="25" customFormat="1">
      <c r="F165" s="23"/>
      <c r="G165" s="23"/>
      <c r="H165" s="23"/>
      <c r="I165" s="23"/>
      <c r="J165" s="23"/>
      <c r="K165" s="23"/>
      <c r="L165" s="23"/>
      <c r="M165" s="23"/>
      <c r="N165" s="23"/>
    </row>
    <row r="166" spans="6:14" s="25" customFormat="1">
      <c r="F166" s="23"/>
      <c r="G166" s="23"/>
      <c r="H166" s="23"/>
      <c r="I166" s="23"/>
      <c r="J166" s="23"/>
      <c r="K166" s="23"/>
      <c r="L166" s="23"/>
      <c r="M166" s="23"/>
      <c r="N166" s="23"/>
    </row>
    <row r="167" spans="6:14" s="25" customFormat="1">
      <c r="F167" s="23"/>
      <c r="G167" s="23"/>
      <c r="H167" s="23"/>
      <c r="I167" s="23"/>
      <c r="J167" s="23"/>
      <c r="K167" s="23"/>
      <c r="L167" s="23"/>
      <c r="M167" s="23"/>
      <c r="N167" s="23"/>
    </row>
    <row r="168" spans="6:14" s="25" customFormat="1">
      <c r="F168" s="23"/>
      <c r="G168" s="23"/>
      <c r="H168" s="23"/>
      <c r="I168" s="23"/>
      <c r="J168" s="23"/>
      <c r="K168" s="23"/>
      <c r="L168" s="23"/>
      <c r="M168" s="23"/>
      <c r="N168" s="23"/>
    </row>
    <row r="169" spans="6:14" s="25" customFormat="1">
      <c r="F169" s="23"/>
      <c r="G169" s="23"/>
      <c r="H169" s="23"/>
      <c r="I169" s="23"/>
      <c r="J169" s="23"/>
      <c r="K169" s="23"/>
      <c r="L169" s="23"/>
      <c r="M169" s="23"/>
      <c r="N169" s="23"/>
    </row>
    <row r="170" spans="6:14" s="25" customFormat="1">
      <c r="F170" s="23"/>
      <c r="G170" s="23"/>
      <c r="H170" s="23"/>
      <c r="I170" s="23"/>
      <c r="J170" s="23"/>
      <c r="K170" s="23"/>
      <c r="L170" s="23"/>
      <c r="M170" s="23"/>
      <c r="N170" s="23"/>
    </row>
    <row r="171" spans="6:14" s="25" customFormat="1">
      <c r="F171" s="23"/>
      <c r="G171" s="23"/>
      <c r="H171" s="23"/>
      <c r="I171" s="23"/>
      <c r="J171" s="23"/>
      <c r="K171" s="23"/>
      <c r="L171" s="23"/>
      <c r="M171" s="23"/>
      <c r="N171" s="23"/>
    </row>
    <row r="172" spans="6:14" s="25" customFormat="1">
      <c r="F172" s="23"/>
      <c r="G172" s="23"/>
      <c r="H172" s="23"/>
      <c r="I172" s="23"/>
      <c r="J172" s="23"/>
      <c r="K172" s="23"/>
      <c r="L172" s="23"/>
      <c r="M172" s="23"/>
      <c r="N172" s="23"/>
    </row>
    <row r="173" spans="6:14" s="25" customFormat="1">
      <c r="F173" s="23"/>
      <c r="G173" s="23"/>
      <c r="H173" s="23"/>
      <c r="I173" s="23"/>
      <c r="J173" s="23"/>
      <c r="K173" s="23"/>
      <c r="L173" s="23"/>
      <c r="M173" s="23"/>
      <c r="N173" s="23"/>
    </row>
    <row r="174" spans="6:14" s="25" customFormat="1">
      <c r="F174" s="23"/>
      <c r="G174" s="23"/>
      <c r="H174" s="23"/>
      <c r="I174" s="23"/>
      <c r="J174" s="23"/>
      <c r="K174" s="23"/>
      <c r="L174" s="23"/>
      <c r="M174" s="23"/>
      <c r="N174" s="23"/>
    </row>
    <row r="175" spans="6:14" s="25" customFormat="1">
      <c r="F175" s="23"/>
      <c r="G175" s="23"/>
      <c r="H175" s="23"/>
      <c r="I175" s="23"/>
      <c r="J175" s="23"/>
      <c r="K175" s="23"/>
      <c r="L175" s="23"/>
      <c r="M175" s="23"/>
      <c r="N175" s="23"/>
    </row>
    <row r="176" spans="6:14" s="25" customFormat="1">
      <c r="F176" s="23"/>
      <c r="G176" s="23"/>
      <c r="H176" s="23"/>
      <c r="I176" s="23"/>
      <c r="J176" s="23"/>
      <c r="K176" s="23"/>
      <c r="L176" s="23"/>
      <c r="M176" s="23"/>
      <c r="N176" s="23"/>
    </row>
    <row r="177" spans="6:14" s="25" customFormat="1">
      <c r="F177" s="23"/>
      <c r="G177" s="23"/>
      <c r="H177" s="23"/>
      <c r="I177" s="23"/>
      <c r="J177" s="23"/>
      <c r="K177" s="23"/>
      <c r="L177" s="23"/>
      <c r="M177" s="23"/>
      <c r="N177" s="23"/>
    </row>
    <row r="178" spans="6:14" s="25" customFormat="1">
      <c r="F178" s="23"/>
      <c r="G178" s="23"/>
      <c r="H178" s="23"/>
      <c r="I178" s="23"/>
      <c r="J178" s="23"/>
      <c r="K178" s="23"/>
      <c r="L178" s="23"/>
      <c r="M178" s="23"/>
      <c r="N178" s="23"/>
    </row>
    <row r="179" spans="6:14" s="25" customFormat="1">
      <c r="F179" s="23"/>
      <c r="G179" s="23"/>
      <c r="H179" s="23"/>
      <c r="I179" s="23"/>
      <c r="J179" s="23"/>
      <c r="K179" s="23"/>
      <c r="L179" s="23"/>
      <c r="M179" s="23"/>
      <c r="N179" s="23"/>
    </row>
    <row r="180" spans="6:14" s="25" customFormat="1">
      <c r="F180" s="23"/>
      <c r="G180" s="23"/>
      <c r="H180" s="23"/>
      <c r="I180" s="23"/>
      <c r="J180" s="23"/>
      <c r="K180" s="23"/>
      <c r="L180" s="23"/>
      <c r="M180" s="23"/>
      <c r="N180" s="23"/>
    </row>
    <row r="181" spans="6:14" s="25" customFormat="1">
      <c r="F181" s="23"/>
      <c r="G181" s="23"/>
      <c r="H181" s="23"/>
      <c r="I181" s="23"/>
      <c r="J181" s="23"/>
      <c r="K181" s="23"/>
      <c r="L181" s="23"/>
      <c r="M181" s="23"/>
      <c r="N181" s="23"/>
    </row>
    <row r="182" spans="6:14" s="25" customFormat="1">
      <c r="F182" s="23"/>
      <c r="G182" s="23"/>
      <c r="H182" s="23"/>
      <c r="I182" s="23"/>
      <c r="J182" s="23"/>
      <c r="K182" s="23"/>
      <c r="L182" s="23"/>
      <c r="M182" s="23"/>
      <c r="N182" s="23"/>
    </row>
    <row r="183" spans="6:14" s="25" customFormat="1">
      <c r="F183" s="23"/>
      <c r="G183" s="23"/>
      <c r="H183" s="23"/>
      <c r="I183" s="23"/>
      <c r="J183" s="23"/>
      <c r="K183" s="23"/>
      <c r="L183" s="23"/>
      <c r="M183" s="23"/>
      <c r="N183" s="23"/>
    </row>
    <row r="184" spans="6:14" s="25" customFormat="1">
      <c r="F184" s="23"/>
      <c r="G184" s="23"/>
      <c r="H184" s="23"/>
      <c r="I184" s="23"/>
      <c r="J184" s="23"/>
      <c r="K184" s="23"/>
      <c r="L184" s="23"/>
      <c r="M184" s="23"/>
      <c r="N184" s="23"/>
    </row>
    <row r="185" spans="6:14">
      <c r="F185" s="1"/>
      <c r="G185" s="1"/>
      <c r="H185" s="1"/>
      <c r="I185" s="1"/>
      <c r="J185" s="1"/>
      <c r="K185" s="1"/>
      <c r="L185" s="1"/>
      <c r="M185" s="1"/>
      <c r="N185" s="1"/>
    </row>
    <row r="186" spans="6:14">
      <c r="F186" s="1"/>
      <c r="G186" s="1"/>
      <c r="H186" s="1"/>
      <c r="I186" s="1"/>
      <c r="J186" s="1"/>
      <c r="K186" s="1"/>
      <c r="L186" s="1"/>
      <c r="M186" s="1"/>
      <c r="N186" s="1"/>
    </row>
    <row r="187" spans="6:14">
      <c r="F187" s="1"/>
      <c r="G187" s="1"/>
      <c r="H187" s="1"/>
      <c r="I187" s="1"/>
      <c r="J187" s="1"/>
      <c r="K187" s="1"/>
      <c r="L187" s="1"/>
      <c r="M187" s="1"/>
      <c r="N187" s="1"/>
    </row>
  </sheetData>
  <sortState xmlns:xlrd2="http://schemas.microsoft.com/office/spreadsheetml/2017/richdata2" ref="F10:N134">
    <sortCondition ref="I10:I134"/>
  </sortState>
  <mergeCells count="6">
    <mergeCell ref="H140:L140"/>
    <mergeCell ref="G2:L3"/>
    <mergeCell ref="G4:L4"/>
    <mergeCell ref="G5:L5"/>
    <mergeCell ref="M7:N7"/>
    <mergeCell ref="H139:L139"/>
  </mergeCells>
  <phoneticPr fontId="9" type="noConversion"/>
  <dataValidations count="1">
    <dataValidation type="whole" operator="greaterThan" allowBlank="1" showInputMessage="1" showErrorMessage="1" sqref="F11:F16 F9 F94:F133 F18:F68" xr:uid="{8F76CB96-8B2E-491E-BF60-7ACFC690776B}">
      <formula1>0</formula1>
    </dataValidation>
  </dataValidations>
  <pageMargins left="0.7" right="0.7" top="0.75" bottom="0.75" header="0.3" footer="0.3"/>
  <pageSetup paperSize="5" scale="30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Gregorix Tavera - Ogtic</dc:creator>
  <cp:keywords/>
  <dc:description/>
  <cp:lastModifiedBy/>
  <cp:revision/>
  <dcterms:created xsi:type="dcterms:W3CDTF">2015-06-05T18:17:20Z</dcterms:created>
  <dcterms:modified xsi:type="dcterms:W3CDTF">2022-07-08T15:28:40Z</dcterms:modified>
  <cp:category/>
  <cp:contentStatus/>
</cp:coreProperties>
</file>