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INVENTARIO DE ALMACEN\NUEVA ADM\2023\"/>
    </mc:Choice>
  </mc:AlternateContent>
  <xr:revisionPtr revIDLastSave="0" documentId="13_ncr:1_{36050D28-4CE6-46EA-90C2-655F90A29CC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1" l="1"/>
  <c r="O67" i="1"/>
  <c r="O29" i="1"/>
  <c r="O66" i="1"/>
  <c r="N68" i="1"/>
  <c r="O71" i="1"/>
  <c r="O72" i="1"/>
  <c r="O31" i="1"/>
  <c r="O40" i="1"/>
  <c r="O89" i="1"/>
  <c r="O41" i="1"/>
  <c r="O14" i="1"/>
  <c r="O28" i="1"/>
  <c r="O77" i="1" l="1"/>
  <c r="O78" i="1"/>
  <c r="O121" i="1"/>
  <c r="O111" i="1"/>
  <c r="O113" i="1"/>
  <c r="O134" i="1"/>
  <c r="O104" i="1"/>
  <c r="O11" i="1"/>
  <c r="O12" i="1"/>
  <c r="O13" i="1"/>
  <c r="O15" i="1"/>
  <c r="O16" i="1"/>
  <c r="O17" i="1"/>
  <c r="O18" i="1"/>
  <c r="O19" i="1"/>
  <c r="O20" i="1"/>
  <c r="O21" i="1"/>
  <c r="O22" i="1"/>
  <c r="O23" i="1"/>
  <c r="O24" i="1"/>
  <c r="O25" i="1"/>
  <c r="O26" i="1"/>
  <c r="O30" i="1"/>
  <c r="O32" i="1"/>
  <c r="O33" i="1"/>
  <c r="O34" i="1"/>
  <c r="O35" i="1"/>
  <c r="O36" i="1"/>
  <c r="O37" i="1"/>
  <c r="O38" i="1"/>
  <c r="O39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N58" i="1"/>
  <c r="O58" i="1" s="1"/>
  <c r="O59" i="1"/>
  <c r="O60" i="1"/>
  <c r="O61" i="1"/>
  <c r="O62" i="1"/>
  <c r="O63" i="1"/>
  <c r="O65" i="1"/>
  <c r="O68" i="1"/>
  <c r="O69" i="1"/>
  <c r="O70" i="1"/>
  <c r="O73" i="1"/>
  <c r="O74" i="1"/>
  <c r="O75" i="1"/>
  <c r="O76" i="1"/>
  <c r="O79" i="1"/>
  <c r="O80" i="1"/>
  <c r="O81" i="1"/>
  <c r="O82" i="1"/>
  <c r="O83" i="1"/>
  <c r="O85" i="1"/>
  <c r="O86" i="1"/>
  <c r="O87" i="1"/>
  <c r="O88" i="1"/>
  <c r="O90" i="1"/>
  <c r="O91" i="1"/>
  <c r="O93" i="1"/>
  <c r="O94" i="1"/>
  <c r="O95" i="1"/>
  <c r="O96" i="1"/>
  <c r="O97" i="1"/>
  <c r="O98" i="1"/>
  <c r="O99" i="1"/>
  <c r="O100" i="1"/>
  <c r="O101" i="1"/>
  <c r="O102" i="1"/>
  <c r="O103" i="1"/>
  <c r="O105" i="1"/>
  <c r="O106" i="1"/>
  <c r="O107" i="1"/>
  <c r="O108" i="1"/>
  <c r="O109" i="1"/>
  <c r="O110" i="1"/>
  <c r="O112" i="1"/>
  <c r="O114" i="1"/>
  <c r="O115" i="1"/>
  <c r="O116" i="1"/>
  <c r="O117" i="1"/>
  <c r="O118" i="1"/>
  <c r="O119" i="1"/>
  <c r="O120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5" i="1"/>
  <c r="O136" i="1"/>
  <c r="O137" i="1"/>
  <c r="O138" i="1"/>
  <c r="N64" i="1"/>
  <c r="O139" i="1" l="1"/>
</calcChain>
</file>

<file path=xl/sharedStrings.xml><?xml version="1.0" encoding="utf-8"?>
<sst xmlns="http://schemas.openxmlformats.org/spreadsheetml/2006/main" count="720" uniqueCount="235">
  <si>
    <t xml:space="preserve">Inventario de Almacén </t>
  </si>
  <si>
    <t>Codigo Institucional</t>
  </si>
  <si>
    <t xml:space="preserve">Descripcion </t>
  </si>
  <si>
    <t>Fecha de Adquisicion</t>
  </si>
  <si>
    <t>Fecha de Registro</t>
  </si>
  <si>
    <t>Existencia</t>
  </si>
  <si>
    <t>Unidad de medida</t>
  </si>
  <si>
    <t>Valor</t>
  </si>
  <si>
    <t>Total</t>
  </si>
  <si>
    <t>NOTAS ADHESIVAS</t>
  </si>
  <si>
    <t>N/A</t>
  </si>
  <si>
    <t>16-11-20</t>
  </si>
  <si>
    <t>28-5-2021</t>
  </si>
  <si>
    <t>UNIDAD</t>
  </si>
  <si>
    <t xml:space="preserve">LAPIZ DE CARBON </t>
  </si>
  <si>
    <t>DOCENA</t>
  </si>
  <si>
    <t>44121701</t>
  </si>
  <si>
    <t>CORRECTOR LIQUIDO</t>
  </si>
  <si>
    <t>CINTA ADHESIVA 19MMX32.9</t>
  </si>
  <si>
    <t>CINTA ADHESIVA / EMBALAJE 2X100</t>
  </si>
  <si>
    <t>14111507</t>
  </si>
  <si>
    <t>PAPEL BOND 8 ½  x 11</t>
  </si>
  <si>
    <t>RESMA</t>
  </si>
  <si>
    <t>CARPETAS  1/2  3 ARGOLLAS</t>
  </si>
  <si>
    <t>44122003</t>
  </si>
  <si>
    <t>CARPETAS DE 2'' 3 ARGOLLAS</t>
  </si>
  <si>
    <t>CARPETAS DE 3'' 3 ARGOLLAS</t>
  </si>
  <si>
    <t xml:space="preserve">CARPETA DE CHEQUES  OPTIC </t>
  </si>
  <si>
    <t>44122005</t>
  </si>
  <si>
    <t>1</t>
  </si>
  <si>
    <t>PAQUETES</t>
  </si>
  <si>
    <t>CUBIERTA P/ENCUADERNAR PLAST.</t>
  </si>
  <si>
    <t>ESPONJA PARA FREGAR DOBLE CARA</t>
  </si>
  <si>
    <t>16-7-2021</t>
  </si>
  <si>
    <t>GUANTES DE LIMPIEZA MANO FUERTE</t>
  </si>
  <si>
    <t>4</t>
  </si>
  <si>
    <t>CAJA</t>
  </si>
  <si>
    <t>44122011</t>
  </si>
  <si>
    <t>FOLDER 8 1/2X11</t>
  </si>
  <si>
    <t xml:space="preserve">FOLDER PARTITION </t>
  </si>
  <si>
    <t>13-11-20</t>
  </si>
  <si>
    <t>9</t>
  </si>
  <si>
    <t xml:space="preserve">PAPEL CARTONITE </t>
  </si>
  <si>
    <t>10</t>
  </si>
  <si>
    <t>PORTA LAPIZ DE METAL</t>
  </si>
  <si>
    <t>PORTA CLIPS MAGNETICO</t>
  </si>
  <si>
    <t>2</t>
  </si>
  <si>
    <t>CLIP PARA PAPEL 33MM</t>
  </si>
  <si>
    <t>CLIP PARA PAPEL 50MM</t>
  </si>
  <si>
    <t xml:space="preserve">BANDAS ELASTICAS </t>
  </si>
  <si>
    <t>REGLA</t>
  </si>
  <si>
    <t>SACAGRAPAS</t>
  </si>
  <si>
    <t xml:space="preserve">SACAPUNTAS </t>
  </si>
  <si>
    <t>BORRAS DE GOMA</t>
  </si>
  <si>
    <t>BORRAADOR P/PIZARRA</t>
  </si>
  <si>
    <t>17-11-20</t>
  </si>
  <si>
    <t>MARCADOR DE PIZARRA</t>
  </si>
  <si>
    <t>50</t>
  </si>
  <si>
    <t>DISPENSADOR DE CINTA 3/4</t>
  </si>
  <si>
    <t xml:space="preserve">GRAPADORA </t>
  </si>
  <si>
    <t>44121716</t>
  </si>
  <si>
    <t>RESALTADORES</t>
  </si>
  <si>
    <t>GRAPA 23/15 1000-1</t>
  </si>
  <si>
    <t>44122107</t>
  </si>
  <si>
    <t>GRAPA ESTANDAR</t>
  </si>
  <si>
    <t>POST-ING BANDERITAS</t>
  </si>
  <si>
    <t>FUNDAS NEGRA 18 X 22</t>
  </si>
  <si>
    <t>53131627</t>
  </si>
  <si>
    <t>GEL P/LAS MANOS</t>
  </si>
  <si>
    <t>GALONES</t>
  </si>
  <si>
    <t>ALCOHOL AL 70%</t>
  </si>
  <si>
    <t>LIMPIA METAL</t>
  </si>
  <si>
    <t>LIMPIADOR DE CRISTALES</t>
  </si>
  <si>
    <t xml:space="preserve">DESINFECTANTE MULTIUSO </t>
  </si>
  <si>
    <t xml:space="preserve">CLORO </t>
  </si>
  <si>
    <t>DETERGENTE EN POLVO</t>
  </si>
  <si>
    <t>SACO</t>
  </si>
  <si>
    <t>JABON LAVAPLATOS</t>
  </si>
  <si>
    <t xml:space="preserve">JABON LAVAMANOS </t>
  </si>
  <si>
    <t>5</t>
  </si>
  <si>
    <t>ESCOBA PLASTICAS</t>
  </si>
  <si>
    <t xml:space="preserve">TRIANGULO DE PRECAUSION </t>
  </si>
  <si>
    <t>CUBETA EXPRIMIDOR</t>
  </si>
  <si>
    <t>6</t>
  </si>
  <si>
    <t>SWAPE</t>
  </si>
  <si>
    <t>SERVILLETAS DE MESA</t>
  </si>
  <si>
    <t>FALDO</t>
  </si>
  <si>
    <t>PEGAMENTO ADH EN PASTA</t>
  </si>
  <si>
    <t>VASOS CONICOS</t>
  </si>
  <si>
    <t>CREMA PARA CAFÉ</t>
  </si>
  <si>
    <t>AZUCAR CREMA</t>
  </si>
  <si>
    <t>50201706</t>
  </si>
  <si>
    <t>CAFÉ MOLIDO  1 LIB.</t>
  </si>
  <si>
    <t>DECALIN</t>
  </si>
  <si>
    <t>PAPEL DE BAÑO 12/1</t>
  </si>
  <si>
    <t>SOBRE DE CARTA EN BLANCO</t>
  </si>
  <si>
    <t>44101805</t>
  </si>
  <si>
    <t>CINTA PARA CALCULADORA</t>
  </si>
  <si>
    <t>12</t>
  </si>
  <si>
    <t xml:space="preserve">ROLLOS DE PAPEL TERMICO 3/8 </t>
  </si>
  <si>
    <t>44122104</t>
  </si>
  <si>
    <t>CLIP BILLETERO PARA PAPEL 1''25 MM</t>
  </si>
  <si>
    <t>CLIP BILLETERO PARA PAPEL 50MM</t>
  </si>
  <si>
    <t>CLIPS BILLETERO 40''pq</t>
  </si>
  <si>
    <t xml:space="preserve">MAQUINA SUMADORA 12 DIGITOS </t>
  </si>
  <si>
    <t xml:space="preserve">ORGANIZADOR DE ESCRITORIO </t>
  </si>
  <si>
    <t>LIBRO RECORD 300 PG.</t>
  </si>
  <si>
    <t>FOLDER 8½X14</t>
  </si>
  <si>
    <t>MARCADORES PERMANENTE</t>
  </si>
  <si>
    <t>PAPEL BOND 8 ½  x 14</t>
  </si>
  <si>
    <t>PROTECTORES DE HOJAS 100/1</t>
  </si>
  <si>
    <t>ROLLOS DE SUMADORA</t>
  </si>
  <si>
    <t xml:space="preserve">CAJA </t>
  </si>
  <si>
    <t>SUJETADOR DE DOCUMENTO</t>
  </si>
  <si>
    <t>TE INSTANTANEO FRIO 6.5 LIBRAS</t>
  </si>
  <si>
    <t>TONER TAMBOR BLACK CF232A</t>
  </si>
  <si>
    <t>TONER 48A CF248A</t>
  </si>
  <si>
    <t>TONER 414A NEGRO W2020A</t>
  </si>
  <si>
    <t xml:space="preserve">TONER414A CYAN W2021A </t>
  </si>
  <si>
    <t>TONER 414A MAGENTA W2023A</t>
  </si>
  <si>
    <t>TONER 414A AMARILLO W2022A</t>
  </si>
  <si>
    <t>TONER 305A NEGRO CE410A</t>
  </si>
  <si>
    <t>TONER CF80A NEGRO CF280A</t>
  </si>
  <si>
    <t>TONER 122A AMARILLO Q3962A</t>
  </si>
  <si>
    <t>TONER 122A  CYAN Q3961A</t>
  </si>
  <si>
    <t>TONER 122A  MAGENT Q3963A</t>
  </si>
  <si>
    <t>TONER 122A  NEGRO Q3960A</t>
  </si>
  <si>
    <t>TONER 304A AMARILLO CC532A</t>
  </si>
  <si>
    <t>TONER 304A CYAN CC531A</t>
  </si>
  <si>
    <t>TONER 304A NEGRO CC530A</t>
  </si>
  <si>
    <t>TONER 304A MAGENT CC533A</t>
  </si>
  <si>
    <t>TONER 305A AMARILLO CE412A</t>
  </si>
  <si>
    <t>TONER 305A CYAN CE411A</t>
  </si>
  <si>
    <t>TONER 305A MAGENTA CE413A</t>
  </si>
  <si>
    <t>TONER 410A AMARILLO CF412A</t>
  </si>
  <si>
    <t>TONER 410A CYAN CF411A</t>
  </si>
  <si>
    <t>TONER 49A Q5949A</t>
  </si>
  <si>
    <t>TONER 507A AMARILLO CE402A</t>
  </si>
  <si>
    <t>TONER 507A CyAN CE401A</t>
  </si>
  <si>
    <t>TONER 643A AMARILLO Q5952A</t>
  </si>
  <si>
    <t>TONER 643A CYAN Q5951A</t>
  </si>
  <si>
    <t>TONER 643A MAGENTA Q5953A</t>
  </si>
  <si>
    <t>TONER 55A NEGRO CE255A</t>
  </si>
  <si>
    <t>TONER 53A NEGRO Q7553A</t>
  </si>
  <si>
    <t>TONER 507A NEGRO CE400A</t>
  </si>
  <si>
    <t>TONER 410A NEGRO CF410A</t>
  </si>
  <si>
    <t>TONER 410A MAGENTA CF413A</t>
  </si>
  <si>
    <t>PRINT RIBBON YMCKT 535700-007</t>
  </si>
  <si>
    <t>CARTUCHO 951 Cyan CN050AL</t>
  </si>
  <si>
    <t>CARTUCHO 951 MAGETA CN051AL</t>
  </si>
  <si>
    <t>CARTUCHO 951 YELLOW CN052AL</t>
  </si>
  <si>
    <t>TOTAL</t>
  </si>
  <si>
    <t>15</t>
  </si>
  <si>
    <t>TONER CF83A NEGRO CF283A</t>
  </si>
  <si>
    <t>11</t>
  </si>
  <si>
    <t xml:space="preserve">TONER 643A NEGRO Q5950A </t>
  </si>
  <si>
    <t xml:space="preserve">TONER 78A NEGRO CE278A </t>
  </si>
  <si>
    <t>FUNDA NEGRAS 55 gl</t>
  </si>
  <si>
    <t>FUNDAS NEGRAS 13 gl</t>
  </si>
  <si>
    <t>ESCOBILLON PARA BAÑO</t>
  </si>
  <si>
    <t xml:space="preserve">        Oficina Gubernamental De Tecnologias De La Información y Comunicación </t>
  </si>
  <si>
    <t>Fecha</t>
  </si>
  <si>
    <t>Gregorix Tavera</t>
  </si>
  <si>
    <t>TONER 507A MAGENTA CE403</t>
  </si>
  <si>
    <t xml:space="preserve">FALDO </t>
  </si>
  <si>
    <t xml:space="preserve">PAPEL TOALLA </t>
  </si>
  <si>
    <t>21-7-2022</t>
  </si>
  <si>
    <t>SOBRE MANILA 9X12</t>
  </si>
  <si>
    <t>SOBRE MANILA 10X15</t>
  </si>
  <si>
    <t>55121504</t>
  </si>
  <si>
    <t>LABELS 1 1/2 X 4"</t>
  </si>
  <si>
    <t>BOLIGRAFO AZUL</t>
  </si>
  <si>
    <t>44121702</t>
  </si>
  <si>
    <t>BOLIGRAFO NEGRO</t>
  </si>
  <si>
    <t>TIJERAS</t>
  </si>
  <si>
    <t>0</t>
  </si>
  <si>
    <t>86</t>
  </si>
  <si>
    <t>16</t>
  </si>
  <si>
    <t>TONER 30A NEGRO CF230A</t>
  </si>
  <si>
    <t>25</t>
  </si>
  <si>
    <t>80</t>
  </si>
  <si>
    <t xml:space="preserve">AMBIENTADOR EN AEROSOL </t>
  </si>
  <si>
    <t>VASOS DE CARTON 4 OZ</t>
  </si>
  <si>
    <t>24-11-2022</t>
  </si>
  <si>
    <t>FARDO</t>
  </si>
  <si>
    <t>22-11-2022</t>
  </si>
  <si>
    <t xml:space="preserve">ZAFACON 26 GALONES  </t>
  </si>
  <si>
    <t xml:space="preserve">ZAFACON 32 GALONES  </t>
  </si>
  <si>
    <t>18-11-2022</t>
  </si>
  <si>
    <t>35</t>
  </si>
  <si>
    <t>7</t>
  </si>
  <si>
    <t>14</t>
  </si>
  <si>
    <t>70</t>
  </si>
  <si>
    <t>3000</t>
  </si>
  <si>
    <t>20</t>
  </si>
  <si>
    <t>100</t>
  </si>
  <si>
    <t>15/2/2023</t>
  </si>
  <si>
    <t>32</t>
  </si>
  <si>
    <t>72</t>
  </si>
  <si>
    <t>213</t>
  </si>
  <si>
    <t>132</t>
  </si>
  <si>
    <t>950</t>
  </si>
  <si>
    <t>66</t>
  </si>
  <si>
    <t>444</t>
  </si>
  <si>
    <t>39</t>
  </si>
  <si>
    <t>205</t>
  </si>
  <si>
    <t>204</t>
  </si>
  <si>
    <t>67</t>
  </si>
  <si>
    <t>74</t>
  </si>
  <si>
    <t>37</t>
  </si>
  <si>
    <t>120</t>
  </si>
  <si>
    <t>73</t>
  </si>
  <si>
    <t>8</t>
  </si>
  <si>
    <t>21</t>
  </si>
  <si>
    <t>300</t>
  </si>
  <si>
    <t>89</t>
  </si>
  <si>
    <t>206</t>
  </si>
  <si>
    <t>154</t>
  </si>
  <si>
    <t>PERFORADORA DE 2 AROS</t>
  </si>
  <si>
    <t>115</t>
  </si>
  <si>
    <t>197</t>
  </si>
  <si>
    <t>53</t>
  </si>
  <si>
    <t>28</t>
  </si>
  <si>
    <t>13</t>
  </si>
  <si>
    <t>84</t>
  </si>
  <si>
    <t>176</t>
  </si>
  <si>
    <t>47</t>
  </si>
  <si>
    <t>298</t>
  </si>
  <si>
    <t>116</t>
  </si>
  <si>
    <t>460</t>
  </si>
  <si>
    <t>88</t>
  </si>
  <si>
    <t>CARTUCHO 950 NEGRO CN049AL</t>
  </si>
  <si>
    <t>Altagracia Lopez</t>
  </si>
  <si>
    <t>Directora Administrativa Financiera</t>
  </si>
  <si>
    <t>Periodo Abril- Junio 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</si>
</sst>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1" x14ac:knownFonts="1"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5" fillId="0" borderId="0"/>
    <xf numFmtId="43" fontId="5" fillId="0" borderId="0" applyFont="0" applyFill="0" applyBorder="0" applyAlignment="0" applyProtection="0"/>
    <xf numFmtId="0" fontId="8" fillId="3" borderId="1">
      <alignment horizontal="center" vertical="center"/>
    </xf>
  </cellStyleXfs>
  <cellXfs count="52">
    <xf numFmtId="0" fontId="0" fillId="0" borderId="0" xfId="0"/>
    <xf numFmtId="0" fontId="0" fillId="2" borderId="0" xfId="0" applyFill="1"/>
    <xf numFmtId="0" fontId="7" fillId="2" borderId="0" xfId="0" applyFont="1" applyFill="1"/>
    <xf numFmtId="0" fontId="7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center" vertical="center"/>
    </xf>
    <xf numFmtId="164" fontId="7" fillId="0" borderId="1" xfId="1" applyNumberFormat="1" applyFont="1" applyBorder="1" applyAlignment="1">
      <alignment horizontal="center" vertical="center"/>
    </xf>
    <xf numFmtId="49" fontId="7" fillId="0" borderId="1" xfId="2" applyNumberFormat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4" fontId="7" fillId="0" borderId="1" xfId="2" applyNumberFormat="1" applyFont="1" applyFill="1" applyBorder="1" applyAlignment="1">
      <alignment vertical="center"/>
    </xf>
    <xf numFmtId="4" fontId="7" fillId="0" borderId="1" xfId="2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1" applyFont="1" applyBorder="1" applyAlignment="1">
      <alignment horizontal="left" vertical="center"/>
    </xf>
    <xf numFmtId="0" fontId="0" fillId="0" borderId="1" xfId="1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49" fontId="0" fillId="0" borderId="1" xfId="2" applyNumberFormat="1" applyFont="1" applyFill="1" applyBorder="1" applyAlignment="1">
      <alignment horizontal="center" vertical="center"/>
    </xf>
    <xf numFmtId="0" fontId="0" fillId="0" borderId="1" xfId="1" applyFont="1" applyBorder="1" applyAlignment="1">
      <alignment horizontal="center" vertical="center" wrapText="1"/>
    </xf>
    <xf numFmtId="4" fontId="0" fillId="0" borderId="1" xfId="2" applyNumberFormat="1" applyFont="1" applyFill="1" applyBorder="1" applyAlignment="1">
      <alignment vertical="center"/>
    </xf>
    <xf numFmtId="4" fontId="0" fillId="0" borderId="1" xfId="2" applyNumberFormat="1" applyFont="1" applyFill="1" applyBorder="1" applyAlignment="1">
      <alignment horizontal="center" vertical="center" wrapText="1"/>
    </xf>
    <xf numFmtId="44" fontId="0" fillId="0" borderId="0" xfId="0" applyNumberFormat="1"/>
    <xf numFmtId="0" fontId="1" fillId="0" borderId="0" xfId="0" applyFont="1"/>
    <xf numFmtId="44" fontId="1" fillId="0" borderId="0" xfId="0" applyNumberFormat="1" applyFont="1" applyAlignment="1">
      <alignment horizontal="center"/>
    </xf>
    <xf numFmtId="44" fontId="1" fillId="0" borderId="0" xfId="0" applyNumberFormat="1" applyFont="1"/>
    <xf numFmtId="0" fontId="3" fillId="0" borderId="0" xfId="0" applyFont="1" applyAlignment="1">
      <alignment horizontal="left" vertical="top"/>
    </xf>
    <xf numFmtId="14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44" fontId="3" fillId="0" borderId="0" xfId="0" applyNumberFormat="1" applyFont="1" applyAlignment="1">
      <alignment horizontal="left" vertical="top"/>
    </xf>
    <xf numFmtId="44" fontId="3" fillId="0" borderId="0" xfId="0" applyNumberFormat="1" applyFont="1" applyAlignment="1">
      <alignment horizontal="right"/>
    </xf>
    <xf numFmtId="0" fontId="4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4" fontId="4" fillId="0" borderId="0" xfId="0" applyNumberFormat="1" applyFont="1" applyAlignment="1">
      <alignment horizontal="center"/>
    </xf>
    <xf numFmtId="0" fontId="4" fillId="0" borderId="1" xfId="0" applyFont="1" applyBorder="1"/>
    <xf numFmtId="14" fontId="4" fillId="0" borderId="1" xfId="0" applyNumberFormat="1" applyFont="1" applyBorder="1"/>
    <xf numFmtId="0" fontId="0" fillId="0" borderId="0" xfId="0" applyAlignment="1">
      <alignment horizontal="center"/>
    </xf>
    <xf numFmtId="44" fontId="0" fillId="0" borderId="0" xfId="0" applyNumberFormat="1" applyAlignment="1">
      <alignment horizontal="center"/>
    </xf>
    <xf numFmtId="44" fontId="0" fillId="0" borderId="0" xfId="0" applyNumberFormat="1" applyAlignment="1">
      <alignment horizontal="left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3" applyFont="1" applyFill="1" applyProtection="1">
      <alignment horizontal="center" vertical="center"/>
      <protection locked="0"/>
    </xf>
    <xf numFmtId="0" fontId="0" fillId="0" borderId="4" xfId="0" applyBorder="1" applyAlignment="1">
      <alignment horizontal="center"/>
    </xf>
    <xf numFmtId="0" fontId="6" fillId="4" borderId="1" xfId="1" applyFont="1" applyFill="1" applyBorder="1" applyAlignment="1">
      <alignment horizontal="center" vertical="center" wrapText="1"/>
    </xf>
    <xf numFmtId="44" fontId="6" fillId="4" borderId="1" xfId="1" applyNumberFormat="1" applyFont="1" applyFill="1" applyBorder="1" applyAlignment="1">
      <alignment horizontal="center" vertical="center" wrapText="1"/>
    </xf>
    <xf numFmtId="44" fontId="6" fillId="4" borderId="1" xfId="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1" applyFont="1" applyAlignment="1">
      <alignment horizontal="center" vertical="center"/>
    </xf>
    <xf numFmtId="4" fontId="7" fillId="0" borderId="5" xfId="2" applyNumberFormat="1" applyFont="1" applyFill="1" applyBorder="1" applyAlignment="1">
      <alignment horizontal="center" vertical="center" wrapText="1"/>
    </xf>
    <xf numFmtId="4" fontId="10" fillId="4" borderId="6" xfId="0" applyNumberFormat="1" applyFont="1" applyFill="1" applyBorder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20" fontId="0" fillId="0" borderId="2" xfId="0" applyNumberFormat="1" applyBorder="1" applyAlignment="1">
      <alignment horizontal="center"/>
    </xf>
    <xf numFmtId="20" fontId="0" fillId="0" borderId="3" xfId="0" applyNumberFormat="1" applyBorder="1" applyAlignment="1">
      <alignment horizontal="center"/>
    </xf>
  </cellXfs>
  <cellStyles count="4">
    <cellStyle name="ArticleBody" xfId="3" xr:uid="{ADE93C38-3AE9-4B61-8607-B497D6606EDB}"/>
    <cellStyle name="Comma 2" xfId="2" xr:uid="{6083FAC1-B860-46F7-922E-CA000806509A}"/>
    <cellStyle name="Normal" xfId="0" builtinId="0"/>
    <cellStyle name="Normal 3" xfId="1" xr:uid="{A561C677-CB2F-48CF-A9DF-75B99190FE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43355</xdr:colOff>
      <xdr:row>0</xdr:row>
      <xdr:rowOff>152400</xdr:rowOff>
    </xdr:from>
    <xdr:to>
      <xdr:col>1</xdr:col>
      <xdr:colOff>368877</xdr:colOff>
      <xdr:row>137</xdr:row>
      <xdr:rowOff>139700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156836AD-CE44-4F18-A4F1-F5F151BA57D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355" y="152400"/>
          <a:ext cx="643022" cy="25806400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465436</xdr:colOff>
      <xdr:row>4</xdr:row>
      <xdr:rowOff>9526</xdr:rowOff>
    </xdr:to>
    <xdr:pic>
      <xdr:nvPicPr>
        <xdr:cNvPr id="4" name="image2.png">
          <a:extLst>
            <a:ext uri="{FF2B5EF4-FFF2-40B4-BE49-F238E27FC236}">
              <a16:creationId xmlns:a16="http://schemas.microsoft.com/office/drawing/2014/main" id="{402A1510-ABED-4019-8DBC-01BAF49017D4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762000"/>
          <a:ext cx="2033741" cy="885826"/>
        </a:xfrm>
        <a:prstGeom prst="rect">
          <a:avLst/>
        </a:prstGeom>
        <a:ln/>
      </xdr:spPr>
    </xdr:pic>
    <xdr:clientData/>
  </xdr:twoCellAnchor>
  <xdr:twoCellAnchor editAs="oneCell">
    <xdr:from>
      <xdr:col>12</xdr:col>
      <xdr:colOff>0</xdr:colOff>
      <xdr:row>163</xdr:row>
      <xdr:rowOff>0</xdr:rowOff>
    </xdr:from>
    <xdr:to>
      <xdr:col>14</xdr:col>
      <xdr:colOff>198120</xdr:colOff>
      <xdr:row>191</xdr:row>
      <xdr:rowOff>83820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2288B45-C88F-E55B-3521-0CDD36BDB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4620" y="30449520"/>
          <a:ext cx="1821180" cy="5204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44"/>
  <sheetViews>
    <sheetView tabSelected="1" zoomScale="120" zoomScaleNormal="120" workbookViewId="0">
      <selection activeCell="N153" sqref="N153"/>
    </sheetView>
  </sheetViews>
  <sheetFormatPr baseColWidth="10" defaultColWidth="9.109375" defaultRowHeight="14.4" x14ac:dyDescent="0.3"/>
  <cols>
    <col min="1" max="1" width="4.6640625" customWidth="1"/>
    <col min="2" max="2" width="6.88671875" customWidth="1"/>
    <col min="3" max="3" width="6.5546875" hidden="1" customWidth="1"/>
    <col min="4" max="5" width="9.109375" hidden="1" customWidth="1"/>
    <col min="6" max="6" width="12" bestFit="1" customWidth="1"/>
    <col min="7" max="7" width="34.5546875" bestFit="1" customWidth="1"/>
    <col min="8" max="8" width="4.5546875" bestFit="1" customWidth="1"/>
    <col min="9" max="9" width="11.44140625" bestFit="1" customWidth="1"/>
    <col min="10" max="10" width="10.5546875" hidden="1" customWidth="1"/>
    <col min="11" max="11" width="10.5546875" customWidth="1"/>
    <col min="12" max="12" width="9.88671875" bestFit="1" customWidth="1"/>
    <col min="13" max="13" width="12.109375" bestFit="1" customWidth="1"/>
    <col min="14" max="14" width="11.5546875" bestFit="1" customWidth="1"/>
    <col min="15" max="15" width="14.6640625" bestFit="1" customWidth="1"/>
  </cols>
  <sheetData>
    <row r="1" spans="2:15" ht="17.399999999999999" x14ac:dyDescent="0.35">
      <c r="B1" s="1"/>
      <c r="C1" s="1"/>
      <c r="D1" s="1"/>
      <c r="E1" s="1"/>
      <c r="F1" s="21"/>
      <c r="G1" s="21"/>
      <c r="H1" s="21"/>
      <c r="I1" s="21"/>
      <c r="J1" s="21"/>
      <c r="K1" s="21"/>
      <c r="L1" s="22"/>
      <c r="M1" s="21"/>
      <c r="N1" s="23"/>
      <c r="O1" s="23"/>
    </row>
    <row r="2" spans="2:15" ht="17.399999999999999" x14ac:dyDescent="0.35">
      <c r="B2" s="1"/>
      <c r="C2" s="1"/>
      <c r="D2" s="1"/>
      <c r="E2" s="1"/>
      <c r="F2" s="21"/>
      <c r="G2" s="48" t="s">
        <v>160</v>
      </c>
      <c r="H2" s="48"/>
      <c r="I2" s="48"/>
      <c r="J2" s="48"/>
      <c r="K2" s="48"/>
      <c r="L2" s="48"/>
      <c r="M2" s="48"/>
      <c r="N2" s="24"/>
      <c r="O2" s="25"/>
    </row>
    <row r="3" spans="2:15" ht="17.399999999999999" x14ac:dyDescent="0.35">
      <c r="B3" s="1"/>
      <c r="C3" s="1"/>
      <c r="D3" s="1"/>
      <c r="E3" s="1"/>
      <c r="F3" s="21"/>
      <c r="G3" s="48"/>
      <c r="H3" s="48"/>
      <c r="I3" s="48"/>
      <c r="J3" s="48"/>
      <c r="K3" s="48"/>
      <c r="L3" s="48"/>
      <c r="M3" s="48"/>
      <c r="N3" s="24"/>
      <c r="O3" s="26"/>
    </row>
    <row r="4" spans="2:15" ht="17.399999999999999" x14ac:dyDescent="0.35">
      <c r="B4" s="1"/>
      <c r="C4" s="1"/>
      <c r="D4" s="1"/>
      <c r="E4" s="1"/>
      <c r="F4" s="21"/>
      <c r="G4" s="48" t="s">
        <v>0</v>
      </c>
      <c r="H4" s="48"/>
      <c r="I4" s="48"/>
      <c r="J4" s="48"/>
      <c r="K4" s="48"/>
      <c r="L4" s="48"/>
      <c r="M4" s="48"/>
      <c r="N4" s="27"/>
      <c r="O4" s="28"/>
    </row>
    <row r="5" spans="2:15" ht="18" x14ac:dyDescent="0.35">
      <c r="B5" s="1"/>
      <c r="C5" s="1"/>
      <c r="D5" s="1"/>
      <c r="E5" s="1"/>
      <c r="F5" s="29"/>
      <c r="G5" s="49" t="s">
        <v>234</v>
      </c>
      <c r="H5" s="49"/>
      <c r="I5" s="49"/>
      <c r="J5" s="49"/>
      <c r="K5" s="49"/>
      <c r="L5" s="49"/>
      <c r="M5" s="49"/>
      <c r="N5" s="29"/>
      <c r="O5" s="29"/>
    </row>
    <row r="6" spans="2:15" ht="18.75" customHeight="1" x14ac:dyDescent="0.35">
      <c r="B6" s="1"/>
      <c r="C6" s="1"/>
      <c r="D6" s="1"/>
      <c r="E6" s="1"/>
      <c r="F6" s="29"/>
      <c r="G6" s="30"/>
      <c r="H6" s="30"/>
      <c r="I6" s="30"/>
      <c r="J6" s="30"/>
      <c r="K6" s="30"/>
      <c r="L6" s="30"/>
      <c r="M6" s="30"/>
      <c r="N6" s="29"/>
      <c r="O6" s="29"/>
    </row>
    <row r="7" spans="2:15" ht="18" x14ac:dyDescent="0.35">
      <c r="B7" s="1"/>
      <c r="C7" s="1"/>
      <c r="D7" s="1"/>
      <c r="E7" s="1"/>
      <c r="F7" s="29"/>
      <c r="G7" s="29"/>
      <c r="H7" s="31"/>
      <c r="I7" s="29"/>
      <c r="J7" s="31"/>
      <c r="K7" s="31"/>
      <c r="L7" s="32"/>
      <c r="M7" s="31"/>
      <c r="N7" s="33" t="s">
        <v>161</v>
      </c>
      <c r="O7" s="34">
        <v>45206</v>
      </c>
    </row>
    <row r="8" spans="2:15" ht="15" thickBot="1" x14ac:dyDescent="0.35">
      <c r="G8" s="35"/>
      <c r="H8" s="35"/>
      <c r="I8" s="35"/>
      <c r="J8" s="35"/>
      <c r="K8" s="35"/>
      <c r="L8" s="36"/>
      <c r="M8" s="35"/>
      <c r="N8" s="50" t="s">
        <v>162</v>
      </c>
      <c r="O8" s="51"/>
    </row>
    <row r="9" spans="2:15" x14ac:dyDescent="0.3">
      <c r="F9" s="35"/>
      <c r="G9" s="35"/>
      <c r="H9" s="35"/>
      <c r="I9" s="35"/>
      <c r="J9" s="35"/>
      <c r="K9" s="35"/>
      <c r="L9" s="36"/>
      <c r="M9" s="35"/>
      <c r="N9" s="37"/>
      <c r="O9" s="37"/>
    </row>
    <row r="10" spans="2:15" ht="28.8" x14ac:dyDescent="0.3">
      <c r="F10" s="41" t="s">
        <v>1</v>
      </c>
      <c r="G10" s="41" t="s">
        <v>2</v>
      </c>
      <c r="H10" s="41"/>
      <c r="I10" s="41" t="s">
        <v>3</v>
      </c>
      <c r="J10" s="41" t="s">
        <v>4</v>
      </c>
      <c r="K10" s="41" t="s">
        <v>4</v>
      </c>
      <c r="L10" s="42" t="s">
        <v>5</v>
      </c>
      <c r="M10" s="41" t="s">
        <v>6</v>
      </c>
      <c r="N10" s="43" t="s">
        <v>7</v>
      </c>
      <c r="O10" s="43" t="s">
        <v>8</v>
      </c>
    </row>
    <row r="11" spans="2:15" s="3" customFormat="1" x14ac:dyDescent="0.3">
      <c r="B11" s="2"/>
      <c r="C11" s="2"/>
      <c r="D11" s="2"/>
      <c r="E11" s="2"/>
      <c r="F11" s="38">
        <v>14111530</v>
      </c>
      <c r="G11" s="5" t="s">
        <v>9</v>
      </c>
      <c r="H11" s="6" t="s">
        <v>10</v>
      </c>
      <c r="I11" s="7" t="s">
        <v>166</v>
      </c>
      <c r="J11" s="7" t="s">
        <v>166</v>
      </c>
      <c r="K11" s="7" t="s">
        <v>166</v>
      </c>
      <c r="L11" s="8" t="s">
        <v>198</v>
      </c>
      <c r="M11" s="9" t="s">
        <v>15</v>
      </c>
      <c r="N11" s="10">
        <v>420</v>
      </c>
      <c r="O11" s="11">
        <f>L11*N11</f>
        <v>30240</v>
      </c>
    </row>
    <row r="12" spans="2:15" s="3" customFormat="1" x14ac:dyDescent="0.3">
      <c r="B12" s="2"/>
      <c r="C12" s="2"/>
      <c r="D12" s="2"/>
      <c r="E12" s="2"/>
      <c r="F12" s="38">
        <v>44121706</v>
      </c>
      <c r="G12" s="5" t="s">
        <v>14</v>
      </c>
      <c r="H12" s="6" t="s">
        <v>10</v>
      </c>
      <c r="I12" s="7" t="s">
        <v>166</v>
      </c>
      <c r="J12" s="7" t="s">
        <v>166</v>
      </c>
      <c r="K12" s="7" t="s">
        <v>166</v>
      </c>
      <c r="L12" s="8" t="s">
        <v>222</v>
      </c>
      <c r="M12" s="9" t="s">
        <v>15</v>
      </c>
      <c r="N12" s="10">
        <v>50</v>
      </c>
      <c r="O12" s="11">
        <f>L12*N12</f>
        <v>1400</v>
      </c>
    </row>
    <row r="13" spans="2:15" s="3" customFormat="1" x14ac:dyDescent="0.3">
      <c r="B13" s="2"/>
      <c r="C13" s="2"/>
      <c r="D13" s="2"/>
      <c r="E13" s="2"/>
      <c r="F13" s="39" t="s">
        <v>16</v>
      </c>
      <c r="G13" s="5" t="s">
        <v>171</v>
      </c>
      <c r="H13" s="6" t="s">
        <v>10</v>
      </c>
      <c r="I13" s="7" t="s">
        <v>166</v>
      </c>
      <c r="J13" s="7" t="s">
        <v>166</v>
      </c>
      <c r="K13" s="7" t="s">
        <v>166</v>
      </c>
      <c r="L13" s="8" t="s">
        <v>227</v>
      </c>
      <c r="M13" s="9" t="s">
        <v>15</v>
      </c>
      <c r="N13" s="10">
        <v>80</v>
      </c>
      <c r="O13" s="11">
        <f t="shared" ref="O13:O81" si="0">L13*N13</f>
        <v>23840</v>
      </c>
    </row>
    <row r="14" spans="2:15" s="3" customFormat="1" x14ac:dyDescent="0.3">
      <c r="B14" s="2"/>
      <c r="C14" s="2"/>
      <c r="D14" s="2"/>
      <c r="E14" s="2"/>
      <c r="F14" s="39" t="s">
        <v>172</v>
      </c>
      <c r="G14" s="5" t="s">
        <v>173</v>
      </c>
      <c r="H14" s="6" t="s">
        <v>10</v>
      </c>
      <c r="I14" s="7" t="s">
        <v>166</v>
      </c>
      <c r="J14" s="7" t="s">
        <v>166</v>
      </c>
      <c r="K14" s="7" t="s">
        <v>166</v>
      </c>
      <c r="L14" s="8" t="s">
        <v>98</v>
      </c>
      <c r="M14" s="9" t="s">
        <v>15</v>
      </c>
      <c r="N14" s="10">
        <v>80</v>
      </c>
      <c r="O14" s="11">
        <f>N14*L14</f>
        <v>960</v>
      </c>
    </row>
    <row r="15" spans="2:15" s="3" customFormat="1" x14ac:dyDescent="0.3">
      <c r="B15" s="2"/>
      <c r="C15" s="2"/>
      <c r="D15" s="2"/>
      <c r="E15" s="2"/>
      <c r="F15" s="39">
        <v>60121535</v>
      </c>
      <c r="G15" s="5" t="s">
        <v>17</v>
      </c>
      <c r="H15" s="6" t="s">
        <v>10</v>
      </c>
      <c r="I15" s="7" t="s">
        <v>12</v>
      </c>
      <c r="J15" s="7" t="s">
        <v>12</v>
      </c>
      <c r="K15" s="7" t="s">
        <v>12</v>
      </c>
      <c r="L15" s="8" t="s">
        <v>175</v>
      </c>
      <c r="M15" s="9" t="s">
        <v>13</v>
      </c>
      <c r="N15" s="10">
        <v>20</v>
      </c>
      <c r="O15" s="11">
        <f>L15*N15</f>
        <v>0</v>
      </c>
    </row>
    <row r="16" spans="2:15" s="3" customFormat="1" x14ac:dyDescent="0.3">
      <c r="B16" s="2"/>
      <c r="C16" s="2"/>
      <c r="D16" s="2"/>
      <c r="E16" s="2"/>
      <c r="F16" s="39">
        <v>44121635</v>
      </c>
      <c r="G16" s="5" t="s">
        <v>18</v>
      </c>
      <c r="H16" s="6" t="s">
        <v>10</v>
      </c>
      <c r="I16" s="7" t="s">
        <v>166</v>
      </c>
      <c r="J16" s="7" t="s">
        <v>166</v>
      </c>
      <c r="K16" s="7" t="s">
        <v>166</v>
      </c>
      <c r="L16" s="8" t="s">
        <v>204</v>
      </c>
      <c r="M16" s="9" t="s">
        <v>15</v>
      </c>
      <c r="N16" s="10">
        <v>80</v>
      </c>
      <c r="O16" s="11">
        <f>N16*L16</f>
        <v>3120</v>
      </c>
    </row>
    <row r="17" spans="2:15" s="3" customFormat="1" x14ac:dyDescent="0.3">
      <c r="B17" s="2"/>
      <c r="C17" s="2"/>
      <c r="D17" s="2"/>
      <c r="E17" s="2"/>
      <c r="F17" s="39">
        <v>44121635</v>
      </c>
      <c r="G17" s="5" t="s">
        <v>19</v>
      </c>
      <c r="H17" s="6" t="s">
        <v>10</v>
      </c>
      <c r="I17" s="7" t="s">
        <v>166</v>
      </c>
      <c r="J17" s="7" t="s">
        <v>166</v>
      </c>
      <c r="K17" s="7" t="s">
        <v>166</v>
      </c>
      <c r="L17" s="8" t="s">
        <v>228</v>
      </c>
      <c r="M17" s="9" t="s">
        <v>13</v>
      </c>
      <c r="N17" s="10">
        <v>113</v>
      </c>
      <c r="O17" s="11">
        <f t="shared" si="0"/>
        <v>13108</v>
      </c>
    </row>
    <row r="18" spans="2:15" s="3" customFormat="1" x14ac:dyDescent="0.3">
      <c r="B18" s="2"/>
      <c r="C18" s="2"/>
      <c r="D18" s="2"/>
      <c r="E18" s="2"/>
      <c r="F18" s="39" t="s">
        <v>20</v>
      </c>
      <c r="G18" s="5" t="s">
        <v>21</v>
      </c>
      <c r="H18" s="6" t="s">
        <v>10</v>
      </c>
      <c r="I18" s="7" t="s">
        <v>166</v>
      </c>
      <c r="J18" s="7" t="s">
        <v>166</v>
      </c>
      <c r="K18" s="7" t="s">
        <v>166</v>
      </c>
      <c r="L18" s="8" t="s">
        <v>229</v>
      </c>
      <c r="M18" s="9" t="s">
        <v>22</v>
      </c>
      <c r="N18" s="10">
        <v>285</v>
      </c>
      <c r="O18" s="11">
        <f t="shared" si="0"/>
        <v>131100</v>
      </c>
    </row>
    <row r="19" spans="2:15" s="3" customFormat="1" x14ac:dyDescent="0.3">
      <c r="B19" s="2"/>
      <c r="C19" s="2"/>
      <c r="D19" s="2"/>
      <c r="E19" s="2"/>
      <c r="F19" s="39">
        <v>44122003</v>
      </c>
      <c r="G19" s="5" t="s">
        <v>23</v>
      </c>
      <c r="H19" s="6" t="s">
        <v>10</v>
      </c>
      <c r="I19" s="7">
        <v>44105</v>
      </c>
      <c r="J19" s="7">
        <v>44105</v>
      </c>
      <c r="K19" s="7">
        <v>44105</v>
      </c>
      <c r="L19" s="8" t="s">
        <v>189</v>
      </c>
      <c r="M19" s="9" t="s">
        <v>13</v>
      </c>
      <c r="N19" s="10">
        <v>165</v>
      </c>
      <c r="O19" s="11">
        <f t="shared" si="0"/>
        <v>5775</v>
      </c>
    </row>
    <row r="20" spans="2:15" s="3" customFormat="1" x14ac:dyDescent="0.3">
      <c r="B20" s="2"/>
      <c r="C20" s="2"/>
      <c r="D20" s="2"/>
      <c r="E20" s="2"/>
      <c r="F20" s="39" t="s">
        <v>24</v>
      </c>
      <c r="G20" s="5" t="s">
        <v>25</v>
      </c>
      <c r="H20" s="6" t="s">
        <v>10</v>
      </c>
      <c r="I20" s="7" t="s">
        <v>166</v>
      </c>
      <c r="J20" s="7" t="s">
        <v>166</v>
      </c>
      <c r="K20" s="7" t="s">
        <v>166</v>
      </c>
      <c r="L20" s="8" t="s">
        <v>199</v>
      </c>
      <c r="M20" s="9" t="s">
        <v>13</v>
      </c>
      <c r="N20" s="10">
        <v>225</v>
      </c>
      <c r="O20" s="11">
        <f t="shared" si="0"/>
        <v>47925</v>
      </c>
    </row>
    <row r="21" spans="2:15" s="3" customFormat="1" x14ac:dyDescent="0.3">
      <c r="B21" s="2"/>
      <c r="C21" s="2"/>
      <c r="D21" s="2"/>
      <c r="E21" s="2"/>
      <c r="F21" s="39" t="s">
        <v>24</v>
      </c>
      <c r="G21" s="5" t="s">
        <v>26</v>
      </c>
      <c r="H21" s="6" t="s">
        <v>10</v>
      </c>
      <c r="I21" s="7" t="s">
        <v>166</v>
      </c>
      <c r="J21" s="7" t="s">
        <v>166</v>
      </c>
      <c r="K21" s="7" t="s">
        <v>166</v>
      </c>
      <c r="L21" s="8" t="s">
        <v>200</v>
      </c>
      <c r="M21" s="9" t="s">
        <v>13</v>
      </c>
      <c r="N21" s="10">
        <v>330</v>
      </c>
      <c r="O21" s="11">
        <f t="shared" si="0"/>
        <v>43560</v>
      </c>
    </row>
    <row r="22" spans="2:15" s="3" customFormat="1" x14ac:dyDescent="0.3">
      <c r="B22" s="2"/>
      <c r="C22" s="2"/>
      <c r="D22" s="2"/>
      <c r="E22" s="2"/>
      <c r="F22" s="39">
        <v>44122003</v>
      </c>
      <c r="G22" s="5" t="s">
        <v>27</v>
      </c>
      <c r="H22" s="6" t="s">
        <v>10</v>
      </c>
      <c r="I22" s="7" t="s">
        <v>196</v>
      </c>
      <c r="J22" s="7" t="s">
        <v>196</v>
      </c>
      <c r="K22" s="7" t="s">
        <v>196</v>
      </c>
      <c r="L22" s="8" t="s">
        <v>225</v>
      </c>
      <c r="M22" s="9" t="s">
        <v>13</v>
      </c>
      <c r="N22" s="10">
        <v>551</v>
      </c>
      <c r="O22" s="11">
        <f t="shared" si="0"/>
        <v>96976</v>
      </c>
    </row>
    <row r="23" spans="2:15" s="3" customFormat="1" x14ac:dyDescent="0.3">
      <c r="B23" s="2"/>
      <c r="C23" s="2"/>
      <c r="D23" s="2"/>
      <c r="E23" s="2"/>
      <c r="F23" s="39">
        <v>44122005</v>
      </c>
      <c r="G23" s="5" t="s">
        <v>31</v>
      </c>
      <c r="H23" s="6" t="s">
        <v>10</v>
      </c>
      <c r="I23" s="7">
        <v>43914</v>
      </c>
      <c r="J23" s="7">
        <v>43914</v>
      </c>
      <c r="K23" s="7">
        <v>43914</v>
      </c>
      <c r="L23" s="8" t="s">
        <v>226</v>
      </c>
      <c r="M23" s="9" t="s">
        <v>30</v>
      </c>
      <c r="N23" s="10">
        <v>300</v>
      </c>
      <c r="O23" s="11">
        <f t="shared" si="0"/>
        <v>14100</v>
      </c>
    </row>
    <row r="24" spans="2:15" s="3" customFormat="1" x14ac:dyDescent="0.3">
      <c r="B24" s="2"/>
      <c r="C24" s="2"/>
      <c r="D24" s="2"/>
      <c r="E24" s="2"/>
      <c r="F24" s="39">
        <v>47121803</v>
      </c>
      <c r="G24" s="5" t="s">
        <v>32</v>
      </c>
      <c r="H24" s="6" t="s">
        <v>10</v>
      </c>
      <c r="I24" s="7">
        <v>44642</v>
      </c>
      <c r="J24" s="7">
        <v>44642</v>
      </c>
      <c r="K24" s="7">
        <v>44642</v>
      </c>
      <c r="L24" s="8" t="s">
        <v>175</v>
      </c>
      <c r="M24" s="9" t="s">
        <v>13</v>
      </c>
      <c r="N24" s="10">
        <v>16</v>
      </c>
      <c r="O24" s="11">
        <f t="shared" si="0"/>
        <v>0</v>
      </c>
    </row>
    <row r="25" spans="2:15" s="3" customFormat="1" x14ac:dyDescent="0.3">
      <c r="B25" s="2"/>
      <c r="C25" s="2"/>
      <c r="D25" s="2"/>
      <c r="E25" s="2"/>
      <c r="F25" s="39">
        <v>46181504</v>
      </c>
      <c r="G25" s="5" t="s">
        <v>34</v>
      </c>
      <c r="H25" s="6" t="s">
        <v>10</v>
      </c>
      <c r="I25" s="7" t="s">
        <v>185</v>
      </c>
      <c r="J25" s="7" t="s">
        <v>185</v>
      </c>
      <c r="K25" s="7" t="s">
        <v>185</v>
      </c>
      <c r="L25" s="8" t="s">
        <v>175</v>
      </c>
      <c r="M25" s="9" t="s">
        <v>30</v>
      </c>
      <c r="N25" s="10">
        <v>85</v>
      </c>
      <c r="O25" s="11">
        <f t="shared" si="0"/>
        <v>0</v>
      </c>
    </row>
    <row r="26" spans="2:15" s="3" customFormat="1" x14ac:dyDescent="0.3">
      <c r="B26" s="2"/>
      <c r="C26" s="2"/>
      <c r="D26" s="2"/>
      <c r="E26" s="2"/>
      <c r="F26" s="39" t="s">
        <v>37</v>
      </c>
      <c r="G26" s="5" t="s">
        <v>38</v>
      </c>
      <c r="H26" s="6" t="s">
        <v>10</v>
      </c>
      <c r="I26" s="7" t="s">
        <v>166</v>
      </c>
      <c r="J26" s="7" t="s">
        <v>166</v>
      </c>
      <c r="K26" s="7" t="s">
        <v>166</v>
      </c>
      <c r="L26" s="8" t="s">
        <v>226</v>
      </c>
      <c r="M26" s="9" t="s">
        <v>36</v>
      </c>
      <c r="N26" s="10">
        <v>366</v>
      </c>
      <c r="O26" s="11">
        <f t="shared" si="0"/>
        <v>17202</v>
      </c>
    </row>
    <row r="27" spans="2:15" s="3" customFormat="1" x14ac:dyDescent="0.3">
      <c r="B27" s="2"/>
      <c r="C27" s="2"/>
      <c r="D27" s="2"/>
      <c r="E27" s="2"/>
      <c r="F27" s="39">
        <v>44122011</v>
      </c>
      <c r="G27" s="5" t="s">
        <v>39</v>
      </c>
      <c r="H27" s="6" t="s">
        <v>10</v>
      </c>
      <c r="I27" s="7" t="s">
        <v>166</v>
      </c>
      <c r="J27" s="7" t="s">
        <v>166</v>
      </c>
      <c r="K27" s="7" t="s">
        <v>166</v>
      </c>
      <c r="L27" s="8" t="s">
        <v>201</v>
      </c>
      <c r="M27" s="9" t="s">
        <v>13</v>
      </c>
      <c r="N27" s="10">
        <v>117</v>
      </c>
      <c r="O27" s="11">
        <f t="shared" si="0"/>
        <v>111150</v>
      </c>
    </row>
    <row r="28" spans="2:15" s="3" customFormat="1" ht="14.25" customHeight="1" x14ac:dyDescent="0.3">
      <c r="B28" s="2"/>
      <c r="C28" s="2"/>
      <c r="D28" s="2"/>
      <c r="E28" s="2"/>
      <c r="F28" s="39" t="s">
        <v>169</v>
      </c>
      <c r="G28" s="5" t="s">
        <v>170</v>
      </c>
      <c r="H28" s="6" t="s">
        <v>10</v>
      </c>
      <c r="I28" s="7">
        <v>43914</v>
      </c>
      <c r="J28" s="7">
        <v>43914</v>
      </c>
      <c r="K28" s="7">
        <v>43914</v>
      </c>
      <c r="L28" s="8" t="s">
        <v>202</v>
      </c>
      <c r="M28" s="9" t="s">
        <v>30</v>
      </c>
      <c r="N28" s="10">
        <v>460</v>
      </c>
      <c r="O28" s="11">
        <f>N28*L28</f>
        <v>30360</v>
      </c>
    </row>
    <row r="29" spans="2:15" s="3" customFormat="1" ht="14.25" customHeight="1" x14ac:dyDescent="0.3">
      <c r="B29" s="2"/>
      <c r="C29" s="2"/>
      <c r="D29" s="2"/>
      <c r="E29" s="2"/>
      <c r="F29" s="39">
        <v>47121702</v>
      </c>
      <c r="G29" s="5" t="s">
        <v>187</v>
      </c>
      <c r="H29" s="6" t="s">
        <v>10</v>
      </c>
      <c r="I29" s="7" t="s">
        <v>185</v>
      </c>
      <c r="J29" s="7" t="s">
        <v>185</v>
      </c>
      <c r="K29" s="7" t="s">
        <v>185</v>
      </c>
      <c r="L29" s="8" t="s">
        <v>175</v>
      </c>
      <c r="M29" s="9" t="s">
        <v>13</v>
      </c>
      <c r="N29" s="10">
        <v>2950</v>
      </c>
      <c r="O29" s="11">
        <f>L29*N29</f>
        <v>0</v>
      </c>
    </row>
    <row r="30" spans="2:15" s="3" customFormat="1" x14ac:dyDescent="0.3">
      <c r="B30" s="2"/>
      <c r="C30" s="2"/>
      <c r="D30" s="2"/>
      <c r="E30" s="2"/>
      <c r="F30" s="39">
        <v>47121702</v>
      </c>
      <c r="G30" s="5" t="s">
        <v>186</v>
      </c>
      <c r="H30" s="6" t="s">
        <v>10</v>
      </c>
      <c r="I30" s="7" t="s">
        <v>185</v>
      </c>
      <c r="J30" s="7" t="s">
        <v>185</v>
      </c>
      <c r="K30" s="7" t="s">
        <v>185</v>
      </c>
      <c r="L30" s="8" t="s">
        <v>175</v>
      </c>
      <c r="M30" s="9" t="s">
        <v>13</v>
      </c>
      <c r="N30" s="10">
        <v>2715</v>
      </c>
      <c r="O30" s="11">
        <f>L30*N30</f>
        <v>0</v>
      </c>
    </row>
    <row r="31" spans="2:15" s="3" customFormat="1" x14ac:dyDescent="0.3">
      <c r="B31" s="2"/>
      <c r="C31" s="2"/>
      <c r="D31" s="2"/>
      <c r="E31" s="2"/>
      <c r="F31" s="39">
        <v>47121702</v>
      </c>
      <c r="G31" s="5" t="s">
        <v>174</v>
      </c>
      <c r="H31" s="6" t="s">
        <v>10</v>
      </c>
      <c r="I31" s="7" t="s">
        <v>166</v>
      </c>
      <c r="J31" s="7" t="s">
        <v>166</v>
      </c>
      <c r="K31" s="7" t="s">
        <v>166</v>
      </c>
      <c r="L31" s="8" t="s">
        <v>203</v>
      </c>
      <c r="M31" s="9" t="s">
        <v>13</v>
      </c>
      <c r="N31" s="10">
        <v>72</v>
      </c>
      <c r="O31" s="11">
        <f>N31*L31</f>
        <v>31968</v>
      </c>
    </row>
    <row r="32" spans="2:15" s="3" customFormat="1" x14ac:dyDescent="0.3">
      <c r="B32" s="2"/>
      <c r="C32" s="2"/>
      <c r="D32" s="2"/>
      <c r="E32" s="2"/>
      <c r="F32" s="39">
        <v>11151712</v>
      </c>
      <c r="G32" s="5" t="s">
        <v>42</v>
      </c>
      <c r="H32" s="6" t="s">
        <v>10</v>
      </c>
      <c r="I32" s="7">
        <v>43914</v>
      </c>
      <c r="J32" s="7">
        <v>43914</v>
      </c>
      <c r="K32" s="7">
        <v>43914</v>
      </c>
      <c r="L32" s="8" t="s">
        <v>154</v>
      </c>
      <c r="M32" s="9" t="s">
        <v>22</v>
      </c>
      <c r="N32" s="10">
        <v>470</v>
      </c>
      <c r="O32" s="11">
        <f t="shared" si="0"/>
        <v>5170</v>
      </c>
    </row>
    <row r="33" spans="2:15" s="3" customFormat="1" x14ac:dyDescent="0.3">
      <c r="B33" s="2"/>
      <c r="C33" s="2"/>
      <c r="D33" s="2"/>
      <c r="E33" s="2"/>
      <c r="F33" s="39">
        <v>44111509</v>
      </c>
      <c r="G33" s="5" t="s">
        <v>44</v>
      </c>
      <c r="H33" s="6" t="s">
        <v>10</v>
      </c>
      <c r="I33" s="7" t="s">
        <v>12</v>
      </c>
      <c r="J33" s="7" t="s">
        <v>12</v>
      </c>
      <c r="K33" s="7" t="s">
        <v>12</v>
      </c>
      <c r="L33" s="8" t="s">
        <v>175</v>
      </c>
      <c r="M33" s="9" t="s">
        <v>13</v>
      </c>
      <c r="N33" s="10">
        <v>52</v>
      </c>
      <c r="O33" s="11">
        <f t="shared" si="0"/>
        <v>0</v>
      </c>
    </row>
    <row r="34" spans="2:15" s="3" customFormat="1" x14ac:dyDescent="0.3">
      <c r="B34" s="2"/>
      <c r="C34" s="2"/>
      <c r="D34" s="2"/>
      <c r="E34" s="2"/>
      <c r="F34" s="39">
        <v>44111509</v>
      </c>
      <c r="G34" s="5" t="s">
        <v>45</v>
      </c>
      <c r="H34" s="6" t="s">
        <v>10</v>
      </c>
      <c r="I34" s="7" t="s">
        <v>11</v>
      </c>
      <c r="J34" s="7" t="s">
        <v>11</v>
      </c>
      <c r="K34" s="7" t="s">
        <v>11</v>
      </c>
      <c r="L34" s="8" t="s">
        <v>204</v>
      </c>
      <c r="M34" s="9" t="s">
        <v>13</v>
      </c>
      <c r="N34" s="10">
        <v>32</v>
      </c>
      <c r="O34" s="11">
        <f t="shared" si="0"/>
        <v>1248</v>
      </c>
    </row>
    <row r="35" spans="2:15" s="3" customFormat="1" x14ac:dyDescent="0.3">
      <c r="B35" s="2"/>
      <c r="C35" s="2"/>
      <c r="D35" s="2"/>
      <c r="E35" s="2"/>
      <c r="F35" s="39">
        <v>44122105</v>
      </c>
      <c r="G35" s="5" t="s">
        <v>47</v>
      </c>
      <c r="H35" s="6" t="s">
        <v>10</v>
      </c>
      <c r="I35" s="7" t="s">
        <v>11</v>
      </c>
      <c r="J35" s="7" t="s">
        <v>11</v>
      </c>
      <c r="K35" s="7" t="s">
        <v>11</v>
      </c>
      <c r="L35" s="8" t="s">
        <v>220</v>
      </c>
      <c r="M35" s="9" t="s">
        <v>36</v>
      </c>
      <c r="N35" s="10">
        <v>28</v>
      </c>
      <c r="O35" s="11">
        <f t="shared" si="0"/>
        <v>5516</v>
      </c>
    </row>
    <row r="36" spans="2:15" s="3" customFormat="1" x14ac:dyDescent="0.3">
      <c r="B36" s="2"/>
      <c r="C36" s="2"/>
      <c r="D36" s="2"/>
      <c r="E36" s="2"/>
      <c r="F36" s="39">
        <v>44122105</v>
      </c>
      <c r="G36" s="5" t="s">
        <v>48</v>
      </c>
      <c r="H36" s="6" t="s">
        <v>10</v>
      </c>
      <c r="I36" s="7" t="s">
        <v>11</v>
      </c>
      <c r="J36" s="7" t="s">
        <v>11</v>
      </c>
      <c r="K36" s="7" t="s">
        <v>11</v>
      </c>
      <c r="L36" s="8" t="s">
        <v>205</v>
      </c>
      <c r="M36" s="9" t="s">
        <v>36</v>
      </c>
      <c r="N36" s="10">
        <v>28</v>
      </c>
      <c r="O36" s="11">
        <f t="shared" si="0"/>
        <v>5740</v>
      </c>
    </row>
    <row r="37" spans="2:15" s="3" customFormat="1" x14ac:dyDescent="0.3">
      <c r="B37" s="2"/>
      <c r="C37" s="2"/>
      <c r="D37" s="2"/>
      <c r="E37" s="2"/>
      <c r="F37" s="39">
        <v>53102509</v>
      </c>
      <c r="G37" s="5" t="s">
        <v>49</v>
      </c>
      <c r="H37" s="6" t="s">
        <v>10</v>
      </c>
      <c r="I37" s="7" t="s">
        <v>166</v>
      </c>
      <c r="J37" s="7" t="s">
        <v>166</v>
      </c>
      <c r="K37" s="7" t="s">
        <v>166</v>
      </c>
      <c r="L37" s="8" t="s">
        <v>206</v>
      </c>
      <c r="M37" s="9" t="s">
        <v>36</v>
      </c>
      <c r="N37" s="10">
        <v>34</v>
      </c>
      <c r="O37" s="11">
        <f t="shared" si="0"/>
        <v>6936</v>
      </c>
    </row>
    <row r="38" spans="2:15" s="3" customFormat="1" x14ac:dyDescent="0.3">
      <c r="B38" s="2"/>
      <c r="C38" s="2"/>
      <c r="D38" s="2"/>
      <c r="E38" s="2"/>
      <c r="F38" s="39">
        <v>41111604</v>
      </c>
      <c r="G38" s="5" t="s">
        <v>50</v>
      </c>
      <c r="H38" s="6" t="s">
        <v>10</v>
      </c>
      <c r="I38" s="7" t="s">
        <v>40</v>
      </c>
      <c r="J38" s="7" t="s">
        <v>40</v>
      </c>
      <c r="K38" s="7" t="s">
        <v>40</v>
      </c>
      <c r="L38" s="8" t="s">
        <v>175</v>
      </c>
      <c r="M38" s="9" t="s">
        <v>13</v>
      </c>
      <c r="N38" s="10">
        <v>70</v>
      </c>
      <c r="O38" s="11">
        <f t="shared" si="0"/>
        <v>0</v>
      </c>
    </row>
    <row r="39" spans="2:15" s="3" customFormat="1" x14ac:dyDescent="0.3">
      <c r="B39" s="2"/>
      <c r="C39" s="2"/>
      <c r="D39" s="2"/>
      <c r="E39" s="2"/>
      <c r="F39" s="39">
        <v>44121613</v>
      </c>
      <c r="G39" s="5" t="s">
        <v>51</v>
      </c>
      <c r="H39" s="6" t="s">
        <v>10</v>
      </c>
      <c r="I39" s="7" t="s">
        <v>166</v>
      </c>
      <c r="J39" s="7" t="s">
        <v>166</v>
      </c>
      <c r="K39" s="7" t="s">
        <v>166</v>
      </c>
      <c r="L39" s="8" t="s">
        <v>207</v>
      </c>
      <c r="M39" s="9" t="s">
        <v>13</v>
      </c>
      <c r="N39" s="10">
        <v>31</v>
      </c>
      <c r="O39" s="11">
        <f>L39*N39</f>
        <v>2077</v>
      </c>
    </row>
    <row r="40" spans="2:15" s="3" customFormat="1" x14ac:dyDescent="0.3">
      <c r="B40" s="2"/>
      <c r="C40" s="2"/>
      <c r="D40" s="2"/>
      <c r="E40" s="2"/>
      <c r="F40" s="39">
        <v>44121619</v>
      </c>
      <c r="G40" s="5" t="s">
        <v>52</v>
      </c>
      <c r="H40" s="6" t="s">
        <v>10</v>
      </c>
      <c r="I40" s="7" t="s">
        <v>166</v>
      </c>
      <c r="J40" s="7" t="s">
        <v>166</v>
      </c>
      <c r="K40" s="7" t="s">
        <v>166</v>
      </c>
      <c r="L40" s="8" t="s">
        <v>195</v>
      </c>
      <c r="M40" s="9" t="s">
        <v>13</v>
      </c>
      <c r="N40" s="10">
        <v>6</v>
      </c>
      <c r="O40" s="11">
        <f>N40*L40</f>
        <v>600</v>
      </c>
    </row>
    <row r="41" spans="2:15" s="3" customFormat="1" x14ac:dyDescent="0.3">
      <c r="B41" s="2"/>
      <c r="C41" s="2"/>
      <c r="D41" s="2"/>
      <c r="E41" s="2"/>
      <c r="F41" s="39">
        <v>60121535</v>
      </c>
      <c r="G41" s="5" t="s">
        <v>53</v>
      </c>
      <c r="H41" s="6" t="s">
        <v>10</v>
      </c>
      <c r="I41" s="7" t="s">
        <v>166</v>
      </c>
      <c r="J41" s="7" t="s">
        <v>166</v>
      </c>
      <c r="K41" s="7" t="s">
        <v>166</v>
      </c>
      <c r="L41" s="8" t="s">
        <v>208</v>
      </c>
      <c r="M41" s="9" t="s">
        <v>13</v>
      </c>
      <c r="N41" s="10">
        <v>8</v>
      </c>
      <c r="O41" s="11">
        <f>N41*L41</f>
        <v>592</v>
      </c>
    </row>
    <row r="42" spans="2:15" s="3" customFormat="1" x14ac:dyDescent="0.3">
      <c r="B42" s="2"/>
      <c r="C42" s="2"/>
      <c r="D42" s="2"/>
      <c r="E42" s="2"/>
      <c r="F42" s="39">
        <v>44121804</v>
      </c>
      <c r="G42" s="5" t="s">
        <v>54</v>
      </c>
      <c r="H42" s="6" t="s">
        <v>10</v>
      </c>
      <c r="I42" s="7" t="s">
        <v>55</v>
      </c>
      <c r="J42" s="7" t="s">
        <v>55</v>
      </c>
      <c r="K42" s="7" t="s">
        <v>55</v>
      </c>
      <c r="L42" s="8" t="s">
        <v>29</v>
      </c>
      <c r="M42" s="9" t="s">
        <v>13</v>
      </c>
      <c r="N42" s="10">
        <v>36</v>
      </c>
      <c r="O42" s="11">
        <f>L42*N42</f>
        <v>36</v>
      </c>
    </row>
    <row r="43" spans="2:15" s="3" customFormat="1" x14ac:dyDescent="0.3">
      <c r="B43" s="2"/>
      <c r="C43" s="2"/>
      <c r="D43" s="2"/>
      <c r="E43" s="2"/>
      <c r="F43" s="39">
        <v>44121713</v>
      </c>
      <c r="G43" s="5" t="s">
        <v>56</v>
      </c>
      <c r="H43" s="6" t="s">
        <v>10</v>
      </c>
      <c r="I43" s="7" t="s">
        <v>40</v>
      </c>
      <c r="J43" s="7" t="s">
        <v>40</v>
      </c>
      <c r="K43" s="7" t="s">
        <v>40</v>
      </c>
      <c r="L43" s="8" t="s">
        <v>152</v>
      </c>
      <c r="M43" s="9" t="s">
        <v>36</v>
      </c>
      <c r="N43" s="10">
        <v>425</v>
      </c>
      <c r="O43" s="11">
        <f>L43*N43</f>
        <v>6375</v>
      </c>
    </row>
    <row r="44" spans="2:15" s="3" customFormat="1" x14ac:dyDescent="0.3">
      <c r="B44" s="2"/>
      <c r="C44" s="2"/>
      <c r="D44" s="2"/>
      <c r="E44" s="2"/>
      <c r="F44" s="39">
        <v>44121605</v>
      </c>
      <c r="G44" s="5" t="s">
        <v>58</v>
      </c>
      <c r="H44" s="6" t="s">
        <v>10</v>
      </c>
      <c r="I44" s="7" t="s">
        <v>12</v>
      </c>
      <c r="J44" s="7" t="s">
        <v>12</v>
      </c>
      <c r="K44" s="7" t="s">
        <v>12</v>
      </c>
      <c r="L44" s="8" t="s">
        <v>209</v>
      </c>
      <c r="M44" s="9" t="s">
        <v>13</v>
      </c>
      <c r="N44" s="10">
        <v>225</v>
      </c>
      <c r="O44" s="11">
        <f>L44*N44</f>
        <v>8325</v>
      </c>
    </row>
    <row r="45" spans="2:15" s="3" customFormat="1" x14ac:dyDescent="0.3">
      <c r="B45" s="2"/>
      <c r="C45" s="2"/>
      <c r="D45" s="2"/>
      <c r="E45" s="2"/>
      <c r="F45" s="39">
        <v>44101716</v>
      </c>
      <c r="G45" s="5" t="s">
        <v>218</v>
      </c>
      <c r="H45" s="6" t="s">
        <v>10</v>
      </c>
      <c r="I45" s="7" t="s">
        <v>12</v>
      </c>
      <c r="J45" s="7" t="s">
        <v>12</v>
      </c>
      <c r="K45" s="7" t="s">
        <v>12</v>
      </c>
      <c r="L45" s="8" t="s">
        <v>213</v>
      </c>
      <c r="M45" s="9" t="s">
        <v>13</v>
      </c>
      <c r="N45" s="10">
        <v>289</v>
      </c>
      <c r="O45" s="11">
        <f>L45*N45</f>
        <v>6069</v>
      </c>
    </row>
    <row r="46" spans="2:15" s="3" customFormat="1" x14ac:dyDescent="0.3">
      <c r="B46" s="2"/>
      <c r="C46" s="2"/>
      <c r="D46" s="2"/>
      <c r="E46" s="2"/>
      <c r="F46" s="39">
        <v>44121615</v>
      </c>
      <c r="G46" s="5" t="s">
        <v>59</v>
      </c>
      <c r="H46" s="6" t="s">
        <v>10</v>
      </c>
      <c r="I46" s="7" t="s">
        <v>166</v>
      </c>
      <c r="J46" s="7" t="s">
        <v>166</v>
      </c>
      <c r="K46" s="7" t="s">
        <v>166</v>
      </c>
      <c r="L46" s="8" t="s">
        <v>210</v>
      </c>
      <c r="M46" s="9" t="s">
        <v>13</v>
      </c>
      <c r="N46" s="10">
        <v>168</v>
      </c>
      <c r="O46" s="11">
        <f>L46*N46</f>
        <v>20160</v>
      </c>
    </row>
    <row r="47" spans="2:15" s="3" customFormat="1" x14ac:dyDescent="0.3">
      <c r="B47" s="2"/>
      <c r="C47" s="2"/>
      <c r="D47" s="2"/>
      <c r="E47" s="2"/>
      <c r="F47" s="39" t="s">
        <v>60</v>
      </c>
      <c r="G47" s="5" t="s">
        <v>61</v>
      </c>
      <c r="H47" s="6" t="s">
        <v>10</v>
      </c>
      <c r="I47" s="7" t="s">
        <v>166</v>
      </c>
      <c r="J47" s="7" t="s">
        <v>166</v>
      </c>
      <c r="K47" s="7" t="s">
        <v>166</v>
      </c>
      <c r="L47" s="8" t="s">
        <v>211</v>
      </c>
      <c r="M47" s="9" t="s">
        <v>15</v>
      </c>
      <c r="N47" s="10">
        <v>262</v>
      </c>
      <c r="O47" s="11">
        <f t="shared" si="0"/>
        <v>19126</v>
      </c>
    </row>
    <row r="48" spans="2:15" s="3" customFormat="1" x14ac:dyDescent="0.3">
      <c r="B48" s="2"/>
      <c r="C48" s="2"/>
      <c r="D48" s="2"/>
      <c r="E48" s="2"/>
      <c r="F48" s="39">
        <v>44122107</v>
      </c>
      <c r="G48" s="5" t="s">
        <v>62</v>
      </c>
      <c r="H48" s="6" t="s">
        <v>10</v>
      </c>
      <c r="I48" s="7" t="s">
        <v>55</v>
      </c>
      <c r="J48" s="7" t="s">
        <v>55</v>
      </c>
      <c r="K48" s="7" t="s">
        <v>55</v>
      </c>
      <c r="L48" s="8" t="s">
        <v>175</v>
      </c>
      <c r="M48" s="9" t="s">
        <v>13</v>
      </c>
      <c r="N48" s="10">
        <v>84</v>
      </c>
      <c r="O48" s="11">
        <f t="shared" si="0"/>
        <v>0</v>
      </c>
    </row>
    <row r="49" spans="2:15" s="3" customFormat="1" x14ac:dyDescent="0.3">
      <c r="B49" s="2"/>
      <c r="C49" s="2"/>
      <c r="D49" s="2"/>
      <c r="E49" s="2"/>
      <c r="F49" s="39" t="s">
        <v>63</v>
      </c>
      <c r="G49" s="5" t="s">
        <v>64</v>
      </c>
      <c r="H49" s="6" t="s">
        <v>10</v>
      </c>
      <c r="I49" s="7" t="s">
        <v>166</v>
      </c>
      <c r="J49" s="7" t="s">
        <v>166</v>
      </c>
      <c r="K49" s="7" t="s">
        <v>166</v>
      </c>
      <c r="L49" s="8" t="s">
        <v>219</v>
      </c>
      <c r="M49" s="9" t="s">
        <v>13</v>
      </c>
      <c r="N49" s="10">
        <v>34</v>
      </c>
      <c r="O49" s="11">
        <f t="shared" si="0"/>
        <v>3910</v>
      </c>
    </row>
    <row r="50" spans="2:15" s="3" customFormat="1" x14ac:dyDescent="0.3">
      <c r="B50" s="2"/>
      <c r="C50" s="2"/>
      <c r="D50" s="2"/>
      <c r="E50" s="2"/>
      <c r="F50" s="4">
        <v>14111530</v>
      </c>
      <c r="G50" s="5" t="s">
        <v>65</v>
      </c>
      <c r="H50" s="6" t="s">
        <v>10</v>
      </c>
      <c r="I50" s="7" t="s">
        <v>166</v>
      </c>
      <c r="J50" s="7" t="s">
        <v>166</v>
      </c>
      <c r="K50" s="7" t="s">
        <v>166</v>
      </c>
      <c r="L50" s="8" t="s">
        <v>192</v>
      </c>
      <c r="M50" s="9" t="s">
        <v>13</v>
      </c>
      <c r="N50" s="10">
        <v>62</v>
      </c>
      <c r="O50" s="11">
        <f t="shared" si="0"/>
        <v>4340</v>
      </c>
    </row>
    <row r="51" spans="2:15" s="3" customFormat="1" x14ac:dyDescent="0.3">
      <c r="B51" s="2"/>
      <c r="C51" s="2"/>
      <c r="D51" s="2"/>
      <c r="E51" s="2"/>
      <c r="F51" s="38">
        <v>47121701</v>
      </c>
      <c r="G51" s="5" t="s">
        <v>157</v>
      </c>
      <c r="H51" s="6" t="s">
        <v>10</v>
      </c>
      <c r="I51" s="7">
        <v>44642</v>
      </c>
      <c r="J51" s="7">
        <v>44642</v>
      </c>
      <c r="K51" s="7">
        <v>44642</v>
      </c>
      <c r="L51" s="8" t="s">
        <v>193</v>
      </c>
      <c r="M51" s="9" t="s">
        <v>13</v>
      </c>
      <c r="N51" s="10">
        <v>3.89</v>
      </c>
      <c r="O51" s="11">
        <f t="shared" si="0"/>
        <v>11670</v>
      </c>
    </row>
    <row r="52" spans="2:15" s="3" customFormat="1" x14ac:dyDescent="0.3">
      <c r="B52" s="2"/>
      <c r="C52" s="2"/>
      <c r="D52" s="2"/>
      <c r="E52" s="2"/>
      <c r="F52" s="38">
        <v>47121708</v>
      </c>
      <c r="G52" s="5" t="s">
        <v>158</v>
      </c>
      <c r="H52" s="6" t="s">
        <v>10</v>
      </c>
      <c r="I52" s="7" t="s">
        <v>183</v>
      </c>
      <c r="J52" s="7" t="s">
        <v>183</v>
      </c>
      <c r="K52" s="7" t="s">
        <v>183</v>
      </c>
      <c r="L52" s="8" t="s">
        <v>189</v>
      </c>
      <c r="M52" s="9" t="s">
        <v>184</v>
      </c>
      <c r="N52" s="10">
        <v>265</v>
      </c>
      <c r="O52" s="11">
        <f t="shared" si="0"/>
        <v>9275</v>
      </c>
    </row>
    <row r="53" spans="2:15" s="3" customFormat="1" x14ac:dyDescent="0.3">
      <c r="B53" s="2"/>
      <c r="C53" s="2"/>
      <c r="D53" s="2"/>
      <c r="E53" s="2"/>
      <c r="F53" s="38">
        <v>24111503</v>
      </c>
      <c r="G53" s="5" t="s">
        <v>66</v>
      </c>
      <c r="H53" s="6" t="s">
        <v>10</v>
      </c>
      <c r="I53" s="7">
        <v>44642</v>
      </c>
      <c r="J53" s="7">
        <v>44642</v>
      </c>
      <c r="K53" s="7">
        <v>44642</v>
      </c>
      <c r="L53" s="8" t="s">
        <v>175</v>
      </c>
      <c r="M53" s="9" t="s">
        <v>13</v>
      </c>
      <c r="N53" s="10">
        <v>1.04</v>
      </c>
      <c r="O53" s="11">
        <f t="shared" si="0"/>
        <v>0</v>
      </c>
    </row>
    <row r="54" spans="2:15" s="3" customFormat="1" x14ac:dyDescent="0.3">
      <c r="B54" s="2"/>
      <c r="C54" s="2"/>
      <c r="D54" s="2"/>
      <c r="E54" s="2"/>
      <c r="F54" s="39" t="s">
        <v>67</v>
      </c>
      <c r="G54" s="5" t="s">
        <v>68</v>
      </c>
      <c r="H54" s="6" t="s">
        <v>10</v>
      </c>
      <c r="I54" s="7">
        <v>44599</v>
      </c>
      <c r="J54" s="7">
        <v>44599</v>
      </c>
      <c r="K54" s="7">
        <v>44599</v>
      </c>
      <c r="L54" s="8" t="s">
        <v>175</v>
      </c>
      <c r="M54" s="9" t="s">
        <v>69</v>
      </c>
      <c r="N54" s="10">
        <v>501</v>
      </c>
      <c r="O54" s="11">
        <f t="shared" si="0"/>
        <v>0</v>
      </c>
    </row>
    <row r="55" spans="2:15" s="3" customFormat="1" ht="15.75" customHeight="1" x14ac:dyDescent="0.3">
      <c r="B55" s="2"/>
      <c r="C55" s="2"/>
      <c r="D55" s="2"/>
      <c r="E55" s="2"/>
      <c r="F55" s="39">
        <v>512352104</v>
      </c>
      <c r="G55" s="5" t="s">
        <v>70</v>
      </c>
      <c r="H55" s="6" t="s">
        <v>10</v>
      </c>
      <c r="I55" s="7">
        <v>44599</v>
      </c>
      <c r="J55" s="7">
        <v>44599</v>
      </c>
      <c r="K55" s="7">
        <v>44599</v>
      </c>
      <c r="L55" s="8" t="s">
        <v>175</v>
      </c>
      <c r="M55" s="9" t="s">
        <v>69</v>
      </c>
      <c r="N55" s="10">
        <v>595</v>
      </c>
      <c r="O55" s="11">
        <f t="shared" si="0"/>
        <v>0</v>
      </c>
    </row>
    <row r="56" spans="2:15" s="3" customFormat="1" x14ac:dyDescent="0.3">
      <c r="B56" s="2"/>
      <c r="C56" s="2"/>
      <c r="D56" s="2"/>
      <c r="E56" s="2"/>
      <c r="F56" s="39">
        <v>47131514</v>
      </c>
      <c r="G56" s="5" t="s">
        <v>71</v>
      </c>
      <c r="H56" s="6" t="s">
        <v>10</v>
      </c>
      <c r="I56" s="7">
        <v>44103</v>
      </c>
      <c r="J56" s="7">
        <v>44103</v>
      </c>
      <c r="K56" s="7">
        <v>44103</v>
      </c>
      <c r="L56" s="8" t="s">
        <v>43</v>
      </c>
      <c r="M56" s="9" t="s">
        <v>13</v>
      </c>
      <c r="N56" s="10">
        <v>285</v>
      </c>
      <c r="O56" s="11">
        <f t="shared" si="0"/>
        <v>2850</v>
      </c>
    </row>
    <row r="57" spans="2:15" s="3" customFormat="1" ht="17.25" customHeight="1" x14ac:dyDescent="0.3">
      <c r="B57" s="2"/>
      <c r="C57" s="2"/>
      <c r="D57" s="2"/>
      <c r="E57" s="2"/>
      <c r="F57" s="39">
        <v>47131824</v>
      </c>
      <c r="G57" s="5" t="s">
        <v>72</v>
      </c>
      <c r="H57" s="6" t="s">
        <v>10</v>
      </c>
      <c r="I57" s="7">
        <v>44230</v>
      </c>
      <c r="J57" s="7">
        <v>44230</v>
      </c>
      <c r="K57" s="7">
        <v>44230</v>
      </c>
      <c r="L57" s="8" t="s">
        <v>175</v>
      </c>
      <c r="M57" s="9" t="s">
        <v>69</v>
      </c>
      <c r="N57" s="10">
        <v>112</v>
      </c>
      <c r="O57" s="11">
        <f t="shared" si="0"/>
        <v>0</v>
      </c>
    </row>
    <row r="58" spans="2:15" s="3" customFormat="1" x14ac:dyDescent="0.3">
      <c r="B58" s="2"/>
      <c r="C58" s="2"/>
      <c r="D58" s="2"/>
      <c r="E58" s="2"/>
      <c r="F58" s="39">
        <v>47131803</v>
      </c>
      <c r="G58" s="5" t="s">
        <v>73</v>
      </c>
      <c r="H58" s="6" t="s">
        <v>10</v>
      </c>
      <c r="I58" s="7">
        <v>45140</v>
      </c>
      <c r="J58" s="7">
        <v>45140</v>
      </c>
      <c r="K58" s="7">
        <v>45140</v>
      </c>
      <c r="L58" s="8" t="s">
        <v>46</v>
      </c>
      <c r="M58" s="9" t="s">
        <v>69</v>
      </c>
      <c r="N58" s="10">
        <f>150</f>
        <v>150</v>
      </c>
      <c r="O58" s="11">
        <f>L58*N58</f>
        <v>300</v>
      </c>
    </row>
    <row r="59" spans="2:15" s="3" customFormat="1" ht="16.5" customHeight="1" x14ac:dyDescent="0.3">
      <c r="B59" s="2"/>
      <c r="C59" s="2"/>
      <c r="D59" s="2"/>
      <c r="E59" s="2"/>
      <c r="F59" s="39">
        <v>12141901</v>
      </c>
      <c r="G59" s="5" t="s">
        <v>74</v>
      </c>
      <c r="H59" s="6" t="s">
        <v>10</v>
      </c>
      <c r="I59" s="7">
        <v>45140</v>
      </c>
      <c r="J59" s="7">
        <v>45140</v>
      </c>
      <c r="K59" s="7">
        <v>45140</v>
      </c>
      <c r="L59" s="8" t="s">
        <v>189</v>
      </c>
      <c r="M59" s="9" t="s">
        <v>69</v>
      </c>
      <c r="N59" s="10">
        <v>62</v>
      </c>
      <c r="O59" s="11">
        <f t="shared" si="0"/>
        <v>2170</v>
      </c>
    </row>
    <row r="60" spans="2:15" s="3" customFormat="1" x14ac:dyDescent="0.3">
      <c r="B60" s="2"/>
      <c r="C60" s="2"/>
      <c r="D60" s="2"/>
      <c r="E60" s="2"/>
      <c r="F60" s="39">
        <v>47131805</v>
      </c>
      <c r="G60" s="5" t="s">
        <v>75</v>
      </c>
      <c r="H60" s="6" t="s">
        <v>10</v>
      </c>
      <c r="I60" s="7">
        <v>44642</v>
      </c>
      <c r="J60" s="7">
        <v>44642</v>
      </c>
      <c r="K60" s="7">
        <v>44642</v>
      </c>
      <c r="L60" s="8" t="s">
        <v>35</v>
      </c>
      <c r="M60" s="9" t="s">
        <v>76</v>
      </c>
      <c r="N60" s="10">
        <v>1010</v>
      </c>
      <c r="O60" s="11">
        <f>L60*N60</f>
        <v>4040</v>
      </c>
    </row>
    <row r="61" spans="2:15" s="3" customFormat="1" x14ac:dyDescent="0.3">
      <c r="B61" s="2"/>
      <c r="C61" s="2"/>
      <c r="D61" s="2"/>
      <c r="E61" s="2"/>
      <c r="F61" s="39">
        <v>25111903</v>
      </c>
      <c r="G61" s="5" t="s">
        <v>181</v>
      </c>
      <c r="H61" s="6" t="s">
        <v>10</v>
      </c>
      <c r="I61" s="7" t="s">
        <v>183</v>
      </c>
      <c r="J61" s="7" t="s">
        <v>183</v>
      </c>
      <c r="K61" s="7" t="s">
        <v>183</v>
      </c>
      <c r="L61" s="8" t="s">
        <v>224</v>
      </c>
      <c r="M61" s="9" t="s">
        <v>13</v>
      </c>
      <c r="N61" s="10">
        <v>125</v>
      </c>
      <c r="O61" s="11">
        <f>L61*N61</f>
        <v>10500</v>
      </c>
    </row>
    <row r="62" spans="2:15" s="3" customFormat="1" x14ac:dyDescent="0.3">
      <c r="B62" s="2"/>
      <c r="C62" s="2"/>
      <c r="D62" s="2"/>
      <c r="E62" s="2"/>
      <c r="F62" s="39">
        <v>47131810</v>
      </c>
      <c r="G62" s="5" t="s">
        <v>77</v>
      </c>
      <c r="H62" s="6" t="s">
        <v>10</v>
      </c>
      <c r="I62" s="7">
        <v>45140</v>
      </c>
      <c r="J62" s="7">
        <v>45140</v>
      </c>
      <c r="K62" s="7">
        <v>45140</v>
      </c>
      <c r="L62" s="8" t="s">
        <v>194</v>
      </c>
      <c r="M62" s="9" t="s">
        <v>69</v>
      </c>
      <c r="N62" s="10">
        <v>140</v>
      </c>
      <c r="O62" s="11">
        <f t="shared" si="0"/>
        <v>2800</v>
      </c>
    </row>
    <row r="63" spans="2:15" s="3" customFormat="1" ht="18.75" customHeight="1" x14ac:dyDescent="0.3">
      <c r="B63" s="2"/>
      <c r="C63" s="2"/>
      <c r="D63" s="2"/>
      <c r="E63" s="2"/>
      <c r="F63" s="39">
        <v>47131810</v>
      </c>
      <c r="G63" s="5" t="s">
        <v>78</v>
      </c>
      <c r="H63" s="6" t="s">
        <v>10</v>
      </c>
      <c r="I63" s="7">
        <v>45140</v>
      </c>
      <c r="J63" s="7">
        <v>45140</v>
      </c>
      <c r="K63" s="7">
        <v>45140</v>
      </c>
      <c r="L63" s="8" t="s">
        <v>194</v>
      </c>
      <c r="M63" s="9" t="s">
        <v>69</v>
      </c>
      <c r="N63" s="10">
        <v>107</v>
      </c>
      <c r="O63" s="11">
        <f>L63*N63</f>
        <v>2140</v>
      </c>
    </row>
    <row r="64" spans="2:15" s="3" customFormat="1" x14ac:dyDescent="0.3">
      <c r="B64" s="2"/>
      <c r="C64" s="2"/>
      <c r="D64" s="2"/>
      <c r="E64" s="2"/>
      <c r="F64" s="39">
        <v>47131604</v>
      </c>
      <c r="G64" s="5" t="s">
        <v>159</v>
      </c>
      <c r="H64" s="6" t="s">
        <v>10</v>
      </c>
      <c r="I64" s="7">
        <v>45140</v>
      </c>
      <c r="J64" s="7">
        <v>45140</v>
      </c>
      <c r="K64" s="7">
        <v>45140</v>
      </c>
      <c r="L64" s="8" t="s">
        <v>43</v>
      </c>
      <c r="M64" s="9" t="s">
        <v>13</v>
      </c>
      <c r="N64" s="10">
        <f>O64/L64</f>
        <v>114.99600000000001</v>
      </c>
      <c r="O64" s="11">
        <v>1149.96</v>
      </c>
    </row>
    <row r="65" spans="2:15" s="3" customFormat="1" x14ac:dyDescent="0.3">
      <c r="B65" s="2"/>
      <c r="C65" s="2"/>
      <c r="D65" s="2"/>
      <c r="E65" s="2"/>
      <c r="F65" s="39">
        <v>47131604</v>
      </c>
      <c r="G65" s="5" t="s">
        <v>80</v>
      </c>
      <c r="H65" s="6" t="s">
        <v>10</v>
      </c>
      <c r="I65" s="7" t="s">
        <v>33</v>
      </c>
      <c r="J65" s="7" t="s">
        <v>33</v>
      </c>
      <c r="K65" s="7" t="s">
        <v>33</v>
      </c>
      <c r="L65" s="8" t="s">
        <v>198</v>
      </c>
      <c r="M65" s="9" t="s">
        <v>13</v>
      </c>
      <c r="N65" s="10">
        <v>95</v>
      </c>
      <c r="O65" s="11">
        <f t="shared" si="0"/>
        <v>6840</v>
      </c>
    </row>
    <row r="66" spans="2:15" s="3" customFormat="1" x14ac:dyDescent="0.3">
      <c r="B66" s="2"/>
      <c r="C66" s="2"/>
      <c r="D66" s="2"/>
      <c r="E66" s="2"/>
      <c r="F66" s="39">
        <v>47121806</v>
      </c>
      <c r="G66" s="5" t="s">
        <v>81</v>
      </c>
      <c r="H66" s="6" t="s">
        <v>10</v>
      </c>
      <c r="I66" s="7" t="s">
        <v>185</v>
      </c>
      <c r="J66" s="7" t="s">
        <v>185</v>
      </c>
      <c r="K66" s="7" t="s">
        <v>185</v>
      </c>
      <c r="L66" s="8" t="s">
        <v>43</v>
      </c>
      <c r="M66" s="9" t="s">
        <v>13</v>
      </c>
      <c r="N66" s="10">
        <v>413</v>
      </c>
      <c r="O66" s="11">
        <f t="shared" si="0"/>
        <v>4130</v>
      </c>
    </row>
    <row r="67" spans="2:15" s="3" customFormat="1" x14ac:dyDescent="0.3">
      <c r="B67" s="2"/>
      <c r="C67" s="2"/>
      <c r="D67" s="2"/>
      <c r="E67" s="2"/>
      <c r="F67" s="39">
        <v>47121806</v>
      </c>
      <c r="G67" s="5" t="s">
        <v>82</v>
      </c>
      <c r="H67" s="6" t="s">
        <v>10</v>
      </c>
      <c r="I67" s="7" t="s">
        <v>188</v>
      </c>
      <c r="J67" s="7" t="s">
        <v>188</v>
      </c>
      <c r="K67" s="7" t="s">
        <v>188</v>
      </c>
      <c r="L67" s="8" t="s">
        <v>190</v>
      </c>
      <c r="M67" s="9" t="s">
        <v>13</v>
      </c>
      <c r="N67" s="10">
        <v>368</v>
      </c>
      <c r="O67" s="11">
        <f t="shared" si="0"/>
        <v>2576</v>
      </c>
    </row>
    <row r="68" spans="2:15" s="3" customFormat="1" x14ac:dyDescent="0.3">
      <c r="B68" s="2"/>
      <c r="C68" s="2"/>
      <c r="D68" s="2"/>
      <c r="E68" s="2"/>
      <c r="F68" s="39">
        <v>47131618</v>
      </c>
      <c r="G68" s="5" t="s">
        <v>84</v>
      </c>
      <c r="H68" s="6" t="s">
        <v>10</v>
      </c>
      <c r="I68" s="7" t="s">
        <v>183</v>
      </c>
      <c r="J68" s="7" t="s">
        <v>183</v>
      </c>
      <c r="K68" s="7" t="s">
        <v>183</v>
      </c>
      <c r="L68" s="8" t="s">
        <v>194</v>
      </c>
      <c r="M68" s="9" t="s">
        <v>13</v>
      </c>
      <c r="N68" s="10">
        <f>175</f>
        <v>175</v>
      </c>
      <c r="O68" s="11">
        <f>N68*L68</f>
        <v>3500</v>
      </c>
    </row>
    <row r="69" spans="2:15" s="3" customFormat="1" x14ac:dyDescent="0.3">
      <c r="B69" s="2"/>
      <c r="C69" s="2"/>
      <c r="D69" s="2"/>
      <c r="E69" s="2"/>
      <c r="F69" s="39">
        <v>14111705</v>
      </c>
      <c r="G69" s="5" t="s">
        <v>85</v>
      </c>
      <c r="H69" s="6" t="s">
        <v>10</v>
      </c>
      <c r="I69" s="7">
        <v>44986</v>
      </c>
      <c r="J69" s="7">
        <v>44986</v>
      </c>
      <c r="K69" s="7">
        <v>44986</v>
      </c>
      <c r="L69" s="8" t="s">
        <v>57</v>
      </c>
      <c r="M69" s="9" t="s">
        <v>86</v>
      </c>
      <c r="N69" s="10">
        <v>1100</v>
      </c>
      <c r="O69" s="11">
        <f t="shared" si="0"/>
        <v>55000</v>
      </c>
    </row>
    <row r="70" spans="2:15" s="3" customFormat="1" x14ac:dyDescent="0.3">
      <c r="B70" s="2"/>
      <c r="C70" s="2"/>
      <c r="D70" s="2"/>
      <c r="E70" s="2"/>
      <c r="F70" s="39">
        <v>44121631</v>
      </c>
      <c r="G70" s="5" t="s">
        <v>87</v>
      </c>
      <c r="H70" s="6" t="s">
        <v>10</v>
      </c>
      <c r="I70" s="7" t="s">
        <v>55</v>
      </c>
      <c r="J70" s="7" t="s">
        <v>55</v>
      </c>
      <c r="K70" s="7" t="s">
        <v>55</v>
      </c>
      <c r="L70" s="8" t="s">
        <v>175</v>
      </c>
      <c r="M70" s="9" t="s">
        <v>13</v>
      </c>
      <c r="N70" s="10">
        <v>94</v>
      </c>
      <c r="O70" s="11">
        <f t="shared" si="0"/>
        <v>0</v>
      </c>
    </row>
    <row r="71" spans="2:15" s="3" customFormat="1" x14ac:dyDescent="0.3">
      <c r="B71" s="2"/>
      <c r="C71" s="2"/>
      <c r="D71" s="2"/>
      <c r="E71" s="2"/>
      <c r="F71" s="4">
        <v>44103103</v>
      </c>
      <c r="G71" s="5" t="s">
        <v>182</v>
      </c>
      <c r="H71" s="6" t="s">
        <v>10</v>
      </c>
      <c r="I71" s="7" t="s">
        <v>183</v>
      </c>
      <c r="J71" s="7" t="s">
        <v>183</v>
      </c>
      <c r="K71" s="7" t="s">
        <v>183</v>
      </c>
      <c r="L71" s="8" t="s">
        <v>35</v>
      </c>
      <c r="M71" s="9" t="s">
        <v>36</v>
      </c>
      <c r="N71" s="10">
        <v>2500</v>
      </c>
      <c r="O71" s="11">
        <f t="shared" si="0"/>
        <v>10000</v>
      </c>
    </row>
    <row r="72" spans="2:15" s="3" customFormat="1" x14ac:dyDescent="0.3">
      <c r="B72" s="2"/>
      <c r="C72" s="2"/>
      <c r="D72" s="2"/>
      <c r="E72" s="2"/>
      <c r="F72" s="4">
        <v>44103103</v>
      </c>
      <c r="G72" s="5" t="s">
        <v>88</v>
      </c>
      <c r="H72" s="6" t="s">
        <v>10</v>
      </c>
      <c r="I72" s="7" t="s">
        <v>183</v>
      </c>
      <c r="J72" s="7" t="s">
        <v>183</v>
      </c>
      <c r="K72" s="7" t="s">
        <v>183</v>
      </c>
      <c r="L72" s="8" t="s">
        <v>29</v>
      </c>
      <c r="M72" s="9" t="s">
        <v>36</v>
      </c>
      <c r="N72" s="10">
        <v>2450</v>
      </c>
      <c r="O72" s="11">
        <f t="shared" si="0"/>
        <v>2450</v>
      </c>
    </row>
    <row r="73" spans="2:15" s="3" customFormat="1" x14ac:dyDescent="0.3">
      <c r="B73" s="2"/>
      <c r="C73" s="2"/>
      <c r="D73" s="2"/>
      <c r="E73" s="2"/>
      <c r="F73" s="4">
        <v>5020174</v>
      </c>
      <c r="G73" s="5" t="s">
        <v>89</v>
      </c>
      <c r="H73" s="6" t="s">
        <v>10</v>
      </c>
      <c r="I73" s="7" t="s">
        <v>196</v>
      </c>
      <c r="J73" s="7" t="s">
        <v>196</v>
      </c>
      <c r="K73" s="7" t="s">
        <v>196</v>
      </c>
      <c r="L73" s="8" t="s">
        <v>176</v>
      </c>
      <c r="M73" s="9" t="s">
        <v>13</v>
      </c>
      <c r="N73" s="10">
        <v>406</v>
      </c>
      <c r="O73" s="11">
        <f>L73*N73</f>
        <v>34916</v>
      </c>
    </row>
    <row r="74" spans="2:15" s="3" customFormat="1" ht="15" customHeight="1" x14ac:dyDescent="0.3">
      <c r="B74" s="2"/>
      <c r="C74" s="2"/>
      <c r="D74" s="2"/>
      <c r="E74" s="2"/>
      <c r="F74" s="39">
        <v>50161814</v>
      </c>
      <c r="G74" s="5" t="s">
        <v>90</v>
      </c>
      <c r="H74" s="6" t="s">
        <v>10</v>
      </c>
      <c r="I74" s="7" t="s">
        <v>196</v>
      </c>
      <c r="J74" s="7" t="s">
        <v>196</v>
      </c>
      <c r="K74" s="7" t="s">
        <v>196</v>
      </c>
      <c r="L74" s="8" t="s">
        <v>214</v>
      </c>
      <c r="M74" s="9" t="s">
        <v>30</v>
      </c>
      <c r="N74" s="10">
        <v>240</v>
      </c>
      <c r="O74" s="11">
        <f t="shared" si="0"/>
        <v>72000</v>
      </c>
    </row>
    <row r="75" spans="2:15" s="3" customFormat="1" x14ac:dyDescent="0.3">
      <c r="B75" s="2"/>
      <c r="C75" s="2"/>
      <c r="D75" s="2"/>
      <c r="E75" s="2"/>
      <c r="F75" s="39" t="s">
        <v>91</v>
      </c>
      <c r="G75" s="5" t="s">
        <v>92</v>
      </c>
      <c r="H75" s="6" t="s">
        <v>10</v>
      </c>
      <c r="I75" s="7" t="s">
        <v>196</v>
      </c>
      <c r="J75" s="7" t="s">
        <v>196</v>
      </c>
      <c r="K75" s="7" t="s">
        <v>196</v>
      </c>
      <c r="L75" s="8" t="s">
        <v>190</v>
      </c>
      <c r="M75" s="9" t="s">
        <v>86</v>
      </c>
      <c r="N75" s="10">
        <v>5160</v>
      </c>
      <c r="O75" s="11">
        <f t="shared" si="0"/>
        <v>36120</v>
      </c>
    </row>
    <row r="76" spans="2:15" s="3" customFormat="1" x14ac:dyDescent="0.3">
      <c r="B76" s="2"/>
      <c r="C76" s="2"/>
      <c r="D76" s="2"/>
      <c r="E76" s="2"/>
      <c r="F76" s="38">
        <v>47131827</v>
      </c>
      <c r="G76" s="5" t="s">
        <v>93</v>
      </c>
      <c r="H76" s="6" t="s">
        <v>10</v>
      </c>
      <c r="I76" s="7">
        <v>44103</v>
      </c>
      <c r="J76" s="7">
        <v>44103</v>
      </c>
      <c r="K76" s="7">
        <v>44103</v>
      </c>
      <c r="L76" s="8" t="s">
        <v>175</v>
      </c>
      <c r="M76" s="9" t="s">
        <v>69</v>
      </c>
      <c r="N76" s="10">
        <v>155</v>
      </c>
      <c r="O76" s="11">
        <f>L76*N76</f>
        <v>0</v>
      </c>
    </row>
    <row r="77" spans="2:15" s="3" customFormat="1" x14ac:dyDescent="0.3">
      <c r="B77" s="2"/>
      <c r="C77" s="2"/>
      <c r="D77" s="2"/>
      <c r="E77" s="2"/>
      <c r="F77" s="38">
        <v>14111704</v>
      </c>
      <c r="G77" s="5" t="s">
        <v>165</v>
      </c>
      <c r="H77" s="6" t="s">
        <v>10</v>
      </c>
      <c r="I77" s="7">
        <v>44986</v>
      </c>
      <c r="J77" s="7">
        <v>44986</v>
      </c>
      <c r="K77" s="7">
        <v>44986</v>
      </c>
      <c r="L77" s="8" t="s">
        <v>175</v>
      </c>
      <c r="M77" s="9" t="s">
        <v>164</v>
      </c>
      <c r="N77" s="10">
        <v>745</v>
      </c>
      <c r="O77" s="11">
        <f>N77*L77</f>
        <v>0</v>
      </c>
    </row>
    <row r="78" spans="2:15" s="3" customFormat="1" x14ac:dyDescent="0.3">
      <c r="B78" s="2"/>
      <c r="C78" s="2"/>
      <c r="D78" s="2"/>
      <c r="E78" s="2"/>
      <c r="F78" s="39">
        <v>14111704</v>
      </c>
      <c r="G78" s="5" t="s">
        <v>94</v>
      </c>
      <c r="H78" s="6" t="s">
        <v>10</v>
      </c>
      <c r="I78" s="7">
        <v>44986</v>
      </c>
      <c r="J78" s="7">
        <v>44986</v>
      </c>
      <c r="K78" s="7">
        <v>44986</v>
      </c>
      <c r="L78" s="8" t="s">
        <v>175</v>
      </c>
      <c r="M78" s="9" t="s">
        <v>184</v>
      </c>
      <c r="N78" s="10">
        <v>745</v>
      </c>
      <c r="O78" s="11">
        <f>N78*L78</f>
        <v>0</v>
      </c>
    </row>
    <row r="79" spans="2:15" s="3" customFormat="1" x14ac:dyDescent="0.3">
      <c r="B79" s="2"/>
      <c r="C79" s="2"/>
      <c r="D79" s="2"/>
      <c r="E79" s="2"/>
      <c r="F79" s="39">
        <v>44121505</v>
      </c>
      <c r="G79" s="5" t="s">
        <v>95</v>
      </c>
      <c r="H79" s="6" t="s">
        <v>10</v>
      </c>
      <c r="I79" s="7" t="s">
        <v>166</v>
      </c>
      <c r="J79" s="7" t="s">
        <v>166</v>
      </c>
      <c r="K79" s="7" t="s">
        <v>166</v>
      </c>
      <c r="L79" s="8" t="s">
        <v>197</v>
      </c>
      <c r="M79" s="9" t="s">
        <v>36</v>
      </c>
      <c r="N79" s="10">
        <v>927</v>
      </c>
      <c r="O79" s="11">
        <f t="shared" si="0"/>
        <v>29664</v>
      </c>
    </row>
    <row r="80" spans="2:15" s="3" customFormat="1" x14ac:dyDescent="0.3">
      <c r="B80" s="2"/>
      <c r="C80" s="2"/>
      <c r="D80" s="2"/>
      <c r="E80" s="2"/>
      <c r="F80" s="39" t="s">
        <v>96</v>
      </c>
      <c r="G80" s="5" t="s">
        <v>97</v>
      </c>
      <c r="H80" s="6" t="s">
        <v>10</v>
      </c>
      <c r="I80" s="7">
        <v>43510</v>
      </c>
      <c r="J80" s="7">
        <v>43510</v>
      </c>
      <c r="K80" s="7">
        <v>43510</v>
      </c>
      <c r="L80" s="8" t="s">
        <v>194</v>
      </c>
      <c r="M80" s="9" t="s">
        <v>13</v>
      </c>
      <c r="N80" s="10">
        <v>70.8</v>
      </c>
      <c r="O80" s="11">
        <f t="shared" si="0"/>
        <v>1416</v>
      </c>
    </row>
    <row r="81" spans="1:15" s="3" customFormat="1" x14ac:dyDescent="0.3">
      <c r="B81" s="2"/>
      <c r="C81" s="2"/>
      <c r="D81" s="2"/>
      <c r="E81" s="2"/>
      <c r="F81" s="4">
        <v>14111508</v>
      </c>
      <c r="G81" s="5" t="s">
        <v>99</v>
      </c>
      <c r="H81" s="6" t="s">
        <v>10</v>
      </c>
      <c r="I81" s="7" t="s">
        <v>166</v>
      </c>
      <c r="J81" s="7" t="s">
        <v>166</v>
      </c>
      <c r="K81" s="7" t="s">
        <v>166</v>
      </c>
      <c r="L81" s="8" t="s">
        <v>215</v>
      </c>
      <c r="M81" s="9" t="s">
        <v>36</v>
      </c>
      <c r="N81" s="10">
        <v>3700</v>
      </c>
      <c r="O81" s="11">
        <f t="shared" si="0"/>
        <v>329300</v>
      </c>
    </row>
    <row r="82" spans="1:15" s="3" customFormat="1" x14ac:dyDescent="0.3">
      <c r="B82" s="2"/>
      <c r="C82" s="2"/>
      <c r="D82" s="2"/>
      <c r="E82" s="2"/>
      <c r="F82" s="39" t="s">
        <v>100</v>
      </c>
      <c r="G82" s="5" t="s">
        <v>101</v>
      </c>
      <c r="H82" s="6" t="s">
        <v>10</v>
      </c>
      <c r="I82" s="7">
        <v>43418</v>
      </c>
      <c r="J82" s="7">
        <v>43418</v>
      </c>
      <c r="K82" s="7">
        <v>43418</v>
      </c>
      <c r="L82" s="8" t="s">
        <v>212</v>
      </c>
      <c r="M82" s="9" t="s">
        <v>36</v>
      </c>
      <c r="N82" s="10">
        <v>130</v>
      </c>
      <c r="O82" s="11">
        <f>L82*N82</f>
        <v>1040</v>
      </c>
    </row>
    <row r="83" spans="1:15" s="3" customFormat="1" x14ac:dyDescent="0.3">
      <c r="B83" s="2"/>
      <c r="C83" s="2"/>
      <c r="D83" s="2"/>
      <c r="E83" s="2"/>
      <c r="F83" s="39" t="s">
        <v>100</v>
      </c>
      <c r="G83" s="5" t="s">
        <v>102</v>
      </c>
      <c r="H83" s="6" t="s">
        <v>10</v>
      </c>
      <c r="I83" s="7">
        <v>43418</v>
      </c>
      <c r="J83" s="7">
        <v>43418</v>
      </c>
      <c r="K83" s="7">
        <v>43418</v>
      </c>
      <c r="L83" s="8" t="s">
        <v>154</v>
      </c>
      <c r="M83" s="9" t="s">
        <v>36</v>
      </c>
      <c r="N83" s="10">
        <v>100</v>
      </c>
      <c r="O83" s="11">
        <f>L83*N83</f>
        <v>1100</v>
      </c>
    </row>
    <row r="84" spans="1:15" s="3" customFormat="1" x14ac:dyDescent="0.3">
      <c r="B84" s="2"/>
      <c r="C84" s="2"/>
      <c r="D84" s="2"/>
      <c r="E84" s="2"/>
      <c r="F84" s="39" t="s">
        <v>100</v>
      </c>
      <c r="G84" s="5" t="s">
        <v>103</v>
      </c>
      <c r="H84" s="6" t="s">
        <v>10</v>
      </c>
      <c r="I84" s="7">
        <v>43248</v>
      </c>
      <c r="J84" s="7">
        <v>43248</v>
      </c>
      <c r="K84" s="7">
        <v>43248</v>
      </c>
      <c r="L84" s="8" t="s">
        <v>41</v>
      </c>
      <c r="M84" s="9" t="s">
        <v>36</v>
      </c>
      <c r="N84" s="10">
        <v>170</v>
      </c>
      <c r="O84" s="11">
        <v>2720</v>
      </c>
    </row>
    <row r="85" spans="1:15" s="3" customFormat="1" x14ac:dyDescent="0.3">
      <c r="B85" s="2"/>
      <c r="C85" s="2"/>
      <c r="D85" s="2"/>
      <c r="E85" s="2"/>
      <c r="F85" s="39">
        <v>44101801</v>
      </c>
      <c r="G85" s="5" t="s">
        <v>104</v>
      </c>
      <c r="H85" s="6" t="s">
        <v>10</v>
      </c>
      <c r="I85" s="7" t="s">
        <v>12</v>
      </c>
      <c r="J85" s="7" t="s">
        <v>12</v>
      </c>
      <c r="K85" s="7" t="s">
        <v>12</v>
      </c>
      <c r="L85" s="8" t="s">
        <v>175</v>
      </c>
      <c r="M85" s="9" t="s">
        <v>13</v>
      </c>
      <c r="N85" s="10">
        <v>4650</v>
      </c>
      <c r="O85" s="11">
        <f>L85*N85</f>
        <v>0</v>
      </c>
    </row>
    <row r="86" spans="1:15" s="3" customFormat="1" x14ac:dyDescent="0.3">
      <c r="B86" s="2"/>
      <c r="C86" s="2"/>
      <c r="D86" s="2"/>
      <c r="E86" s="2"/>
      <c r="F86" s="39">
        <v>44111503</v>
      </c>
      <c r="G86" s="5" t="s">
        <v>105</v>
      </c>
      <c r="H86" s="6" t="s">
        <v>10</v>
      </c>
      <c r="I86" s="7" t="s">
        <v>12</v>
      </c>
      <c r="J86" s="7" t="s">
        <v>12</v>
      </c>
      <c r="K86" s="7" t="s">
        <v>12</v>
      </c>
      <c r="L86" s="8" t="s">
        <v>221</v>
      </c>
      <c r="M86" s="9" t="s">
        <v>13</v>
      </c>
      <c r="N86" s="10">
        <v>555</v>
      </c>
      <c r="O86" s="11">
        <f>L86*N86</f>
        <v>29415</v>
      </c>
    </row>
    <row r="87" spans="1:15" s="3" customFormat="1" x14ac:dyDescent="0.3">
      <c r="B87" s="2"/>
      <c r="C87" s="2"/>
      <c r="D87" s="2"/>
      <c r="E87" s="2"/>
      <c r="F87" s="39">
        <v>12161801</v>
      </c>
      <c r="G87" s="5" t="s">
        <v>106</v>
      </c>
      <c r="H87" s="6" t="s">
        <v>10</v>
      </c>
      <c r="I87" s="7" t="s">
        <v>166</v>
      </c>
      <c r="J87" s="7" t="s">
        <v>166</v>
      </c>
      <c r="K87" s="7" t="s">
        <v>166</v>
      </c>
      <c r="L87" s="8" t="s">
        <v>230</v>
      </c>
      <c r="M87" s="9" t="s">
        <v>13</v>
      </c>
      <c r="N87" s="10">
        <v>120</v>
      </c>
      <c r="O87" s="11">
        <f>L87*N87</f>
        <v>10560</v>
      </c>
    </row>
    <row r="88" spans="1:15" s="3" customFormat="1" x14ac:dyDescent="0.3">
      <c r="B88" s="2"/>
      <c r="C88" s="2"/>
      <c r="D88" s="2"/>
      <c r="E88" s="2"/>
      <c r="F88" s="39" t="s">
        <v>37</v>
      </c>
      <c r="G88" s="5" t="s">
        <v>107</v>
      </c>
      <c r="H88" s="6" t="s">
        <v>10</v>
      </c>
      <c r="I88" s="7">
        <v>43132</v>
      </c>
      <c r="J88" s="7">
        <v>43132</v>
      </c>
      <c r="K88" s="7">
        <v>43132</v>
      </c>
      <c r="L88" s="8" t="s">
        <v>46</v>
      </c>
      <c r="M88" s="9" t="s">
        <v>30</v>
      </c>
      <c r="N88" s="10">
        <v>225</v>
      </c>
      <c r="O88" s="11">
        <f>L88*N88</f>
        <v>450</v>
      </c>
    </row>
    <row r="89" spans="1:15" s="3" customFormat="1" x14ac:dyDescent="0.3">
      <c r="B89" s="2"/>
      <c r="C89" s="2"/>
      <c r="D89" s="2"/>
      <c r="E89" s="2"/>
      <c r="F89" s="38">
        <v>44121627</v>
      </c>
      <c r="G89" s="5" t="s">
        <v>108</v>
      </c>
      <c r="H89" s="6" t="s">
        <v>10</v>
      </c>
      <c r="I89" s="7" t="s">
        <v>166</v>
      </c>
      <c r="J89" s="7" t="s">
        <v>166</v>
      </c>
      <c r="K89" s="7" t="s">
        <v>166</v>
      </c>
      <c r="L89" s="8" t="s">
        <v>213</v>
      </c>
      <c r="M89" s="9" t="s">
        <v>15</v>
      </c>
      <c r="N89" s="10">
        <v>23</v>
      </c>
      <c r="O89" s="11">
        <f>N89*L89</f>
        <v>483</v>
      </c>
    </row>
    <row r="90" spans="1:15" s="3" customFormat="1" x14ac:dyDescent="0.3">
      <c r="B90" s="2"/>
      <c r="C90" s="2"/>
      <c r="D90" s="2"/>
      <c r="E90" s="2"/>
      <c r="F90" s="39">
        <v>14111507</v>
      </c>
      <c r="G90" s="5" t="s">
        <v>109</v>
      </c>
      <c r="H90" s="6" t="s">
        <v>10</v>
      </c>
      <c r="I90" s="7">
        <v>43132</v>
      </c>
      <c r="J90" s="7">
        <v>43132</v>
      </c>
      <c r="K90" s="7">
        <v>43132</v>
      </c>
      <c r="L90" s="8" t="s">
        <v>179</v>
      </c>
      <c r="M90" s="9" t="s">
        <v>22</v>
      </c>
      <c r="N90" s="10">
        <v>230</v>
      </c>
      <c r="O90" s="11">
        <f t="shared" ref="O90:O133" si="1">L90*N90</f>
        <v>5750</v>
      </c>
    </row>
    <row r="91" spans="1:15" s="3" customFormat="1" x14ac:dyDescent="0.3">
      <c r="B91" s="2"/>
      <c r="C91" s="2"/>
      <c r="D91" s="2"/>
      <c r="E91" s="2"/>
      <c r="F91" s="39" t="s">
        <v>28</v>
      </c>
      <c r="G91" s="5" t="s">
        <v>110</v>
      </c>
      <c r="H91" s="6" t="s">
        <v>10</v>
      </c>
      <c r="I91" s="7" t="s">
        <v>166</v>
      </c>
      <c r="J91" s="7" t="s">
        <v>166</v>
      </c>
      <c r="K91" s="7" t="s">
        <v>166</v>
      </c>
      <c r="L91" s="8" t="s">
        <v>216</v>
      </c>
      <c r="M91" s="9" t="s">
        <v>30</v>
      </c>
      <c r="N91" s="10">
        <v>330</v>
      </c>
      <c r="O91" s="11">
        <f>L91*N91</f>
        <v>67980</v>
      </c>
    </row>
    <row r="92" spans="1:15" s="3" customFormat="1" x14ac:dyDescent="0.3">
      <c r="B92" s="2"/>
      <c r="C92" s="2"/>
      <c r="D92" s="2"/>
      <c r="E92" s="2"/>
      <c r="F92" s="39">
        <v>14111515</v>
      </c>
      <c r="G92" s="5" t="s">
        <v>111</v>
      </c>
      <c r="H92" s="6" t="s">
        <v>10</v>
      </c>
      <c r="I92" s="7">
        <v>43817</v>
      </c>
      <c r="J92" s="7">
        <v>43817</v>
      </c>
      <c r="K92" s="7">
        <v>43817</v>
      </c>
      <c r="L92" s="8" t="s">
        <v>180</v>
      </c>
      <c r="M92" s="9" t="s">
        <v>13</v>
      </c>
      <c r="N92" s="10">
        <v>37.996000000000002</v>
      </c>
      <c r="O92" s="11">
        <v>4180</v>
      </c>
    </row>
    <row r="93" spans="1:15" s="3" customFormat="1" x14ac:dyDescent="0.3">
      <c r="B93" s="2"/>
      <c r="C93" s="2"/>
      <c r="D93" s="2"/>
      <c r="E93" s="2"/>
      <c r="F93" s="39">
        <v>44121505</v>
      </c>
      <c r="G93" s="5" t="s">
        <v>167</v>
      </c>
      <c r="H93" s="6" t="s">
        <v>10</v>
      </c>
      <c r="I93" s="7" t="s">
        <v>166</v>
      </c>
      <c r="J93" s="7" t="s">
        <v>166</v>
      </c>
      <c r="K93" s="7" t="s">
        <v>166</v>
      </c>
      <c r="L93" s="8" t="s">
        <v>35</v>
      </c>
      <c r="M93" s="9" t="s">
        <v>112</v>
      </c>
      <c r="N93" s="10">
        <v>3422</v>
      </c>
      <c r="O93" s="11">
        <f>L93*N93</f>
        <v>13688</v>
      </c>
    </row>
    <row r="94" spans="1:15" s="3" customFormat="1" x14ac:dyDescent="0.3">
      <c r="B94" s="2"/>
      <c r="C94" s="2"/>
      <c r="D94" s="2"/>
      <c r="E94" s="2"/>
      <c r="F94" s="39">
        <v>44121505</v>
      </c>
      <c r="G94" s="5" t="s">
        <v>168</v>
      </c>
      <c r="H94" s="6" t="s">
        <v>10</v>
      </c>
      <c r="I94" s="7" t="s">
        <v>166</v>
      </c>
      <c r="J94" s="7" t="s">
        <v>166</v>
      </c>
      <c r="K94" s="7" t="s">
        <v>166</v>
      </c>
      <c r="L94" s="8" t="s">
        <v>35</v>
      </c>
      <c r="M94" s="9" t="s">
        <v>36</v>
      </c>
      <c r="N94" s="10">
        <v>4484</v>
      </c>
      <c r="O94" s="11">
        <f>L94*N94</f>
        <v>17936</v>
      </c>
    </row>
    <row r="95" spans="1:15" s="3" customFormat="1" x14ac:dyDescent="0.3">
      <c r="B95" s="2"/>
      <c r="C95" s="2"/>
      <c r="D95" s="2"/>
      <c r="E95" s="2"/>
      <c r="F95" s="39">
        <v>44122016</v>
      </c>
      <c r="G95" s="5" t="s">
        <v>113</v>
      </c>
      <c r="H95" s="6" t="s">
        <v>10</v>
      </c>
      <c r="I95" s="7" t="s">
        <v>12</v>
      </c>
      <c r="J95" s="7" t="s">
        <v>12</v>
      </c>
      <c r="K95" s="7" t="s">
        <v>12</v>
      </c>
      <c r="L95" s="8" t="s">
        <v>177</v>
      </c>
      <c r="M95" s="9" t="s">
        <v>13</v>
      </c>
      <c r="N95" s="10">
        <v>150</v>
      </c>
      <c r="O95" s="11">
        <f>L95*N95</f>
        <v>2400</v>
      </c>
    </row>
    <row r="96" spans="1:15" s="3" customFormat="1" x14ac:dyDescent="0.3">
      <c r="A96" s="2"/>
      <c r="B96" s="2"/>
      <c r="C96" s="2"/>
      <c r="D96" s="2"/>
      <c r="E96" s="2"/>
      <c r="F96" s="4">
        <v>50201711</v>
      </c>
      <c r="G96" s="5" t="s">
        <v>114</v>
      </c>
      <c r="H96" s="6" t="s">
        <v>10</v>
      </c>
      <c r="I96" s="7" t="s">
        <v>196</v>
      </c>
      <c r="J96" s="7" t="s">
        <v>196</v>
      </c>
      <c r="K96" s="7" t="s">
        <v>196</v>
      </c>
      <c r="L96" s="8" t="s">
        <v>217</v>
      </c>
      <c r="M96" s="9" t="s">
        <v>30</v>
      </c>
      <c r="N96" s="10">
        <v>400</v>
      </c>
      <c r="O96" s="11">
        <f t="shared" si="1"/>
        <v>61600</v>
      </c>
    </row>
    <row r="97" spans="6:15" s="3" customFormat="1" x14ac:dyDescent="0.3">
      <c r="F97" s="4">
        <v>44103103</v>
      </c>
      <c r="G97" s="5" t="s">
        <v>115</v>
      </c>
      <c r="H97" s="6" t="s">
        <v>10</v>
      </c>
      <c r="I97" s="7">
        <v>44283</v>
      </c>
      <c r="J97" s="7">
        <v>44283</v>
      </c>
      <c r="K97" s="7">
        <v>44283</v>
      </c>
      <c r="L97" s="8" t="s">
        <v>46</v>
      </c>
      <c r="M97" s="9" t="s">
        <v>13</v>
      </c>
      <c r="N97" s="10">
        <v>4950</v>
      </c>
      <c r="O97" s="11">
        <f>L97*N97</f>
        <v>9900</v>
      </c>
    </row>
    <row r="98" spans="6:15" s="3" customFormat="1" x14ac:dyDescent="0.3">
      <c r="F98" s="4">
        <v>44103103</v>
      </c>
      <c r="G98" s="5" t="s">
        <v>116</v>
      </c>
      <c r="H98" s="6" t="s">
        <v>10</v>
      </c>
      <c r="I98" s="7">
        <v>44431</v>
      </c>
      <c r="J98" s="7">
        <v>44431</v>
      </c>
      <c r="K98" s="7">
        <v>44431</v>
      </c>
      <c r="L98" s="8" t="s">
        <v>212</v>
      </c>
      <c r="M98" s="9" t="s">
        <v>13</v>
      </c>
      <c r="N98" s="10">
        <v>3127</v>
      </c>
      <c r="O98" s="11">
        <f t="shared" si="1"/>
        <v>25016</v>
      </c>
    </row>
    <row r="99" spans="6:15" s="3" customFormat="1" x14ac:dyDescent="0.3">
      <c r="F99" s="4">
        <v>44103103</v>
      </c>
      <c r="G99" s="5" t="s">
        <v>117</v>
      </c>
      <c r="H99" s="6" t="s">
        <v>10</v>
      </c>
      <c r="I99" s="7">
        <v>44497</v>
      </c>
      <c r="J99" s="7">
        <v>44497</v>
      </c>
      <c r="K99" s="7">
        <v>44497</v>
      </c>
      <c r="L99" s="8" t="s">
        <v>154</v>
      </c>
      <c r="M99" s="9" t="s">
        <v>13</v>
      </c>
      <c r="N99" s="10">
        <v>5320</v>
      </c>
      <c r="O99" s="11">
        <f t="shared" si="1"/>
        <v>58520</v>
      </c>
    </row>
    <row r="100" spans="6:15" s="3" customFormat="1" x14ac:dyDescent="0.3">
      <c r="F100" s="4">
        <v>44103103</v>
      </c>
      <c r="G100" s="5" t="s">
        <v>118</v>
      </c>
      <c r="H100" s="6" t="s">
        <v>10</v>
      </c>
      <c r="I100" s="7">
        <v>44497</v>
      </c>
      <c r="J100" s="7">
        <v>44497</v>
      </c>
      <c r="K100" s="7">
        <v>44497</v>
      </c>
      <c r="L100" s="8" t="s">
        <v>98</v>
      </c>
      <c r="M100" s="9" t="s">
        <v>13</v>
      </c>
      <c r="N100" s="10">
        <v>6756</v>
      </c>
      <c r="O100" s="11">
        <f t="shared" si="1"/>
        <v>81072</v>
      </c>
    </row>
    <row r="101" spans="6:15" s="3" customFormat="1" x14ac:dyDescent="0.3">
      <c r="F101" s="12">
        <v>44103103</v>
      </c>
      <c r="G101" s="13" t="s">
        <v>119</v>
      </c>
      <c r="H101" s="14" t="s">
        <v>10</v>
      </c>
      <c r="I101" s="15">
        <v>44497</v>
      </c>
      <c r="J101" s="15">
        <v>44497</v>
      </c>
      <c r="K101" s="15">
        <v>44497</v>
      </c>
      <c r="L101" s="16" t="s">
        <v>223</v>
      </c>
      <c r="M101" s="17" t="s">
        <v>13</v>
      </c>
      <c r="N101" s="18">
        <v>6756</v>
      </c>
      <c r="O101" s="19">
        <f t="shared" si="1"/>
        <v>87828</v>
      </c>
    </row>
    <row r="102" spans="6:15" s="3" customFormat="1" x14ac:dyDescent="0.3">
      <c r="F102" s="4">
        <v>44103103</v>
      </c>
      <c r="G102" s="5" t="s">
        <v>120</v>
      </c>
      <c r="H102" s="6" t="s">
        <v>10</v>
      </c>
      <c r="I102" s="7">
        <v>44497</v>
      </c>
      <c r="J102" s="7">
        <v>44497</v>
      </c>
      <c r="K102" s="7">
        <v>44497</v>
      </c>
      <c r="L102" s="8" t="s">
        <v>98</v>
      </c>
      <c r="M102" s="9" t="s">
        <v>13</v>
      </c>
      <c r="N102" s="10">
        <v>6756</v>
      </c>
      <c r="O102" s="11">
        <f t="shared" si="1"/>
        <v>81072</v>
      </c>
    </row>
    <row r="103" spans="6:15" s="3" customFormat="1" x14ac:dyDescent="0.3">
      <c r="F103" s="4">
        <v>44103103</v>
      </c>
      <c r="G103" s="5" t="s">
        <v>121</v>
      </c>
      <c r="H103" s="6" t="s">
        <v>10</v>
      </c>
      <c r="I103" s="7">
        <v>44431</v>
      </c>
      <c r="J103" s="7">
        <v>44431</v>
      </c>
      <c r="K103" s="7">
        <v>44431</v>
      </c>
      <c r="L103" s="8" t="s">
        <v>98</v>
      </c>
      <c r="M103" s="9" t="s">
        <v>13</v>
      </c>
      <c r="N103" s="10">
        <v>12450</v>
      </c>
      <c r="O103" s="11">
        <f t="shared" si="1"/>
        <v>149400</v>
      </c>
    </row>
    <row r="104" spans="6:15" s="3" customFormat="1" x14ac:dyDescent="0.3">
      <c r="F104" s="4">
        <v>44103103</v>
      </c>
      <c r="G104" s="5" t="s">
        <v>153</v>
      </c>
      <c r="H104" s="6" t="s">
        <v>10</v>
      </c>
      <c r="I104" s="7">
        <v>44410</v>
      </c>
      <c r="J104" s="7">
        <v>44410</v>
      </c>
      <c r="K104" s="7">
        <v>44410</v>
      </c>
      <c r="L104" s="8" t="s">
        <v>35</v>
      </c>
      <c r="M104" s="9" t="s">
        <v>13</v>
      </c>
      <c r="N104" s="10">
        <v>5770</v>
      </c>
      <c r="O104" s="11">
        <f t="shared" si="1"/>
        <v>23080</v>
      </c>
    </row>
    <row r="105" spans="6:15" s="3" customFormat="1" x14ac:dyDescent="0.3">
      <c r="F105" s="4">
        <v>44103103</v>
      </c>
      <c r="G105" s="5" t="s">
        <v>122</v>
      </c>
      <c r="H105" s="6" t="s">
        <v>10</v>
      </c>
      <c r="I105" s="7">
        <v>44410</v>
      </c>
      <c r="J105" s="7">
        <v>44410</v>
      </c>
      <c r="K105" s="7">
        <v>44410</v>
      </c>
      <c r="L105" s="8" t="s">
        <v>191</v>
      </c>
      <c r="M105" s="9" t="s">
        <v>13</v>
      </c>
      <c r="N105" s="10">
        <v>5770</v>
      </c>
      <c r="O105" s="11">
        <f>L105*N104</f>
        <v>80780</v>
      </c>
    </row>
    <row r="106" spans="6:15" s="3" customFormat="1" x14ac:dyDescent="0.3">
      <c r="F106" s="4">
        <v>44103103</v>
      </c>
      <c r="G106" s="5" t="s">
        <v>123</v>
      </c>
      <c r="H106" s="6" t="s">
        <v>10</v>
      </c>
      <c r="I106" s="7">
        <v>44386</v>
      </c>
      <c r="J106" s="7">
        <v>44386</v>
      </c>
      <c r="K106" s="7">
        <v>44386</v>
      </c>
      <c r="L106" s="8" t="s">
        <v>79</v>
      </c>
      <c r="M106" s="9" t="s">
        <v>13</v>
      </c>
      <c r="N106" s="10">
        <v>4940</v>
      </c>
      <c r="O106" s="11">
        <f t="shared" si="1"/>
        <v>24700</v>
      </c>
    </row>
    <row r="107" spans="6:15" s="3" customFormat="1" x14ac:dyDescent="0.3">
      <c r="F107" s="4">
        <v>44103103</v>
      </c>
      <c r="G107" s="5" t="s">
        <v>124</v>
      </c>
      <c r="H107" s="6" t="s">
        <v>10</v>
      </c>
      <c r="I107" s="7">
        <v>44386</v>
      </c>
      <c r="J107" s="7">
        <v>44386</v>
      </c>
      <c r="K107" s="7">
        <v>44386</v>
      </c>
      <c r="L107" s="8" t="s">
        <v>79</v>
      </c>
      <c r="M107" s="9" t="s">
        <v>13</v>
      </c>
      <c r="N107" s="10">
        <v>4940</v>
      </c>
      <c r="O107" s="11">
        <f>L107*N107</f>
        <v>24700</v>
      </c>
    </row>
    <row r="108" spans="6:15" s="3" customFormat="1" x14ac:dyDescent="0.3">
      <c r="F108" s="4">
        <v>44103103</v>
      </c>
      <c r="G108" s="5" t="s">
        <v>125</v>
      </c>
      <c r="H108" s="6" t="s">
        <v>10</v>
      </c>
      <c r="I108" s="7">
        <v>44386</v>
      </c>
      <c r="J108" s="7">
        <v>44386</v>
      </c>
      <c r="K108" s="7">
        <v>44386</v>
      </c>
      <c r="L108" s="8" t="s">
        <v>79</v>
      </c>
      <c r="M108" s="9" t="s">
        <v>13</v>
      </c>
      <c r="N108" s="10">
        <v>4940</v>
      </c>
      <c r="O108" s="11">
        <f t="shared" si="1"/>
        <v>24700</v>
      </c>
    </row>
    <row r="109" spans="6:15" s="3" customFormat="1" x14ac:dyDescent="0.3">
      <c r="F109" s="4">
        <v>44103103</v>
      </c>
      <c r="G109" s="5" t="s">
        <v>126</v>
      </c>
      <c r="H109" s="6" t="s">
        <v>10</v>
      </c>
      <c r="I109" s="7">
        <v>44497</v>
      </c>
      <c r="J109" s="7">
        <v>44497</v>
      </c>
      <c r="K109" s="7">
        <v>44497</v>
      </c>
      <c r="L109" s="8" t="s">
        <v>35</v>
      </c>
      <c r="M109" s="9" t="s">
        <v>13</v>
      </c>
      <c r="N109" s="10">
        <v>4940</v>
      </c>
      <c r="O109" s="11">
        <f t="shared" si="1"/>
        <v>19760</v>
      </c>
    </row>
    <row r="110" spans="6:15" s="3" customFormat="1" x14ac:dyDescent="0.3">
      <c r="F110" s="4">
        <v>44103103</v>
      </c>
      <c r="G110" s="5" t="s">
        <v>127</v>
      </c>
      <c r="H110" s="6" t="s">
        <v>10</v>
      </c>
      <c r="I110" s="7">
        <v>44497</v>
      </c>
      <c r="J110" s="7">
        <v>44497</v>
      </c>
      <c r="K110" s="7">
        <v>44497</v>
      </c>
      <c r="L110" s="8" t="s">
        <v>41</v>
      </c>
      <c r="M110" s="9" t="s">
        <v>13</v>
      </c>
      <c r="N110" s="10">
        <v>4602</v>
      </c>
      <c r="O110" s="11">
        <f t="shared" si="1"/>
        <v>41418</v>
      </c>
    </row>
    <row r="111" spans="6:15" s="3" customFormat="1" x14ac:dyDescent="0.3">
      <c r="F111" s="4">
        <v>44103103</v>
      </c>
      <c r="G111" s="5" t="s">
        <v>128</v>
      </c>
      <c r="H111" s="6" t="s">
        <v>10</v>
      </c>
      <c r="I111" s="7">
        <v>44497</v>
      </c>
      <c r="J111" s="7">
        <v>44497</v>
      </c>
      <c r="K111" s="7">
        <v>44497</v>
      </c>
      <c r="L111" s="8" t="s">
        <v>43</v>
      </c>
      <c r="M111" s="9" t="s">
        <v>13</v>
      </c>
      <c r="N111" s="10">
        <v>4602</v>
      </c>
      <c r="O111" s="11">
        <f t="shared" si="1"/>
        <v>46020</v>
      </c>
    </row>
    <row r="112" spans="6:15" s="3" customFormat="1" x14ac:dyDescent="0.3">
      <c r="F112" s="4">
        <v>44103103</v>
      </c>
      <c r="G112" s="5" t="s">
        <v>129</v>
      </c>
      <c r="H112" s="6" t="s">
        <v>10</v>
      </c>
      <c r="I112" s="7">
        <v>44497</v>
      </c>
      <c r="J112" s="7">
        <v>44497</v>
      </c>
      <c r="K112" s="7">
        <v>44497</v>
      </c>
      <c r="L112" s="8" t="s">
        <v>190</v>
      </c>
      <c r="M112" s="9" t="s">
        <v>13</v>
      </c>
      <c r="N112" s="10">
        <v>8415</v>
      </c>
      <c r="O112" s="11">
        <f t="shared" si="1"/>
        <v>58905</v>
      </c>
    </row>
    <row r="113" spans="6:15" s="3" customFormat="1" x14ac:dyDescent="0.3">
      <c r="F113" s="4">
        <v>44103103</v>
      </c>
      <c r="G113" s="5" t="s">
        <v>130</v>
      </c>
      <c r="H113" s="6" t="s">
        <v>10</v>
      </c>
      <c r="I113" s="7">
        <v>44405</v>
      </c>
      <c r="J113" s="7">
        <v>44405</v>
      </c>
      <c r="K113" s="7">
        <v>44405</v>
      </c>
      <c r="L113" s="8" t="s">
        <v>43</v>
      </c>
      <c r="M113" s="9" t="s">
        <v>13</v>
      </c>
      <c r="N113" s="10">
        <v>8298</v>
      </c>
      <c r="O113" s="11">
        <f t="shared" si="1"/>
        <v>82980</v>
      </c>
    </row>
    <row r="114" spans="6:15" s="3" customFormat="1" x14ac:dyDescent="0.3">
      <c r="F114" s="4">
        <v>44103103</v>
      </c>
      <c r="G114" s="5" t="s">
        <v>131</v>
      </c>
      <c r="H114" s="6" t="s">
        <v>10</v>
      </c>
      <c r="I114" s="7">
        <v>44431</v>
      </c>
      <c r="J114" s="7">
        <v>44431</v>
      </c>
      <c r="K114" s="7">
        <v>44431</v>
      </c>
      <c r="L114" s="8" t="s">
        <v>223</v>
      </c>
      <c r="M114" s="9" t="s">
        <v>13</v>
      </c>
      <c r="N114" s="10">
        <v>9607.56</v>
      </c>
      <c r="O114" s="11">
        <f t="shared" si="1"/>
        <v>124898.28</v>
      </c>
    </row>
    <row r="115" spans="6:15" s="3" customFormat="1" x14ac:dyDescent="0.3">
      <c r="F115" s="4">
        <v>44103103</v>
      </c>
      <c r="G115" s="5" t="s">
        <v>132</v>
      </c>
      <c r="H115" s="6" t="s">
        <v>10</v>
      </c>
      <c r="I115" s="7">
        <v>44497</v>
      </c>
      <c r="J115" s="7">
        <v>44497</v>
      </c>
      <c r="K115" s="7">
        <v>44497</v>
      </c>
      <c r="L115" s="8" t="s">
        <v>154</v>
      </c>
      <c r="M115" s="9" t="s">
        <v>13</v>
      </c>
      <c r="N115" s="10">
        <v>8155.56</v>
      </c>
      <c r="O115" s="11">
        <f t="shared" si="1"/>
        <v>89711.16</v>
      </c>
    </row>
    <row r="116" spans="6:15" s="3" customFormat="1" x14ac:dyDescent="0.3">
      <c r="F116" s="4">
        <v>44103103</v>
      </c>
      <c r="G116" s="5" t="s">
        <v>133</v>
      </c>
      <c r="H116" s="6" t="s">
        <v>10</v>
      </c>
      <c r="I116" s="7">
        <v>44497</v>
      </c>
      <c r="J116" s="7">
        <v>44497</v>
      </c>
      <c r="K116" s="7">
        <v>44497</v>
      </c>
      <c r="L116" s="8" t="s">
        <v>98</v>
      </c>
      <c r="M116" s="9" t="s">
        <v>13</v>
      </c>
      <c r="N116" s="10">
        <v>8155.56</v>
      </c>
      <c r="O116" s="11">
        <f t="shared" si="1"/>
        <v>97866.72</v>
      </c>
    </row>
    <row r="117" spans="6:15" s="3" customFormat="1" x14ac:dyDescent="0.3">
      <c r="F117" s="4">
        <v>44103103</v>
      </c>
      <c r="G117" s="5" t="s">
        <v>134</v>
      </c>
      <c r="H117" s="6" t="s">
        <v>10</v>
      </c>
      <c r="I117" s="7">
        <v>44410</v>
      </c>
      <c r="J117" s="7">
        <v>44410</v>
      </c>
      <c r="K117" s="7">
        <v>44410</v>
      </c>
      <c r="L117" s="8" t="s">
        <v>154</v>
      </c>
      <c r="M117" s="9" t="s">
        <v>13</v>
      </c>
      <c r="N117" s="10">
        <v>7424</v>
      </c>
      <c r="O117" s="11">
        <f t="shared" si="1"/>
        <v>81664</v>
      </c>
    </row>
    <row r="118" spans="6:15" s="3" customFormat="1" x14ac:dyDescent="0.3">
      <c r="F118" s="4">
        <v>44103103</v>
      </c>
      <c r="G118" s="5" t="s">
        <v>135</v>
      </c>
      <c r="H118" s="6" t="s">
        <v>10</v>
      </c>
      <c r="I118" s="7">
        <v>44410</v>
      </c>
      <c r="J118" s="7">
        <v>44410</v>
      </c>
      <c r="K118" s="7">
        <v>44410</v>
      </c>
      <c r="L118" s="8" t="s">
        <v>83</v>
      </c>
      <c r="M118" s="9" t="s">
        <v>13</v>
      </c>
      <c r="N118" s="10">
        <v>6047.5</v>
      </c>
      <c r="O118" s="11">
        <f t="shared" si="1"/>
        <v>36285</v>
      </c>
    </row>
    <row r="119" spans="6:15" s="3" customFormat="1" x14ac:dyDescent="0.3">
      <c r="F119" s="4">
        <v>44103103</v>
      </c>
      <c r="G119" s="5" t="s">
        <v>136</v>
      </c>
      <c r="H119" s="6" t="s">
        <v>10</v>
      </c>
      <c r="I119" s="7">
        <v>44497</v>
      </c>
      <c r="J119" s="7">
        <v>44497</v>
      </c>
      <c r="K119" s="7">
        <v>44497</v>
      </c>
      <c r="L119" s="8" t="s">
        <v>191</v>
      </c>
      <c r="M119" s="9" t="s">
        <v>13</v>
      </c>
      <c r="N119" s="10">
        <v>6987</v>
      </c>
      <c r="O119" s="11">
        <f t="shared" si="1"/>
        <v>97818</v>
      </c>
    </row>
    <row r="120" spans="6:15" s="3" customFormat="1" x14ac:dyDescent="0.3">
      <c r="F120" s="4">
        <v>44103103</v>
      </c>
      <c r="G120" s="5" t="s">
        <v>137</v>
      </c>
      <c r="H120" s="6" t="s">
        <v>10</v>
      </c>
      <c r="I120" s="7">
        <v>44497</v>
      </c>
      <c r="J120" s="7">
        <v>44497</v>
      </c>
      <c r="K120" s="7">
        <v>44497</v>
      </c>
      <c r="L120" s="8" t="s">
        <v>98</v>
      </c>
      <c r="M120" s="9" t="s">
        <v>13</v>
      </c>
      <c r="N120" s="10">
        <v>15133</v>
      </c>
      <c r="O120" s="11">
        <f t="shared" si="1"/>
        <v>181596</v>
      </c>
    </row>
    <row r="121" spans="6:15" s="3" customFormat="1" x14ac:dyDescent="0.3">
      <c r="F121" s="4">
        <v>44103103</v>
      </c>
      <c r="G121" s="5" t="s">
        <v>163</v>
      </c>
      <c r="H121" s="6" t="s">
        <v>10</v>
      </c>
      <c r="I121" s="7">
        <v>44498</v>
      </c>
      <c r="J121" s="7">
        <v>44498</v>
      </c>
      <c r="K121" s="7">
        <v>44498</v>
      </c>
      <c r="L121" s="8" t="s">
        <v>98</v>
      </c>
      <c r="M121" s="9" t="s">
        <v>13</v>
      </c>
      <c r="N121" s="10">
        <v>15133</v>
      </c>
      <c r="O121" s="11">
        <f t="shared" si="1"/>
        <v>181596</v>
      </c>
    </row>
    <row r="122" spans="6:15" s="3" customFormat="1" x14ac:dyDescent="0.3">
      <c r="F122" s="4">
        <v>44103103</v>
      </c>
      <c r="G122" s="5" t="s">
        <v>138</v>
      </c>
      <c r="H122" s="6" t="s">
        <v>10</v>
      </c>
      <c r="I122" s="7">
        <v>44497</v>
      </c>
      <c r="J122" s="7">
        <v>44497</v>
      </c>
      <c r="K122" s="7">
        <v>44497</v>
      </c>
      <c r="L122" s="8" t="s">
        <v>154</v>
      </c>
      <c r="M122" s="9" t="s">
        <v>13</v>
      </c>
      <c r="N122" s="10">
        <v>15133</v>
      </c>
      <c r="O122" s="11">
        <f t="shared" si="1"/>
        <v>166463</v>
      </c>
    </row>
    <row r="123" spans="6:15" s="3" customFormat="1" x14ac:dyDescent="0.3">
      <c r="F123" s="4">
        <v>44103103</v>
      </c>
      <c r="G123" s="5" t="s">
        <v>178</v>
      </c>
      <c r="H123" s="6" t="s">
        <v>10</v>
      </c>
      <c r="I123" s="7">
        <v>44410</v>
      </c>
      <c r="J123" s="7">
        <v>44410</v>
      </c>
      <c r="K123" s="7">
        <v>44410</v>
      </c>
      <c r="L123" s="8" t="s">
        <v>83</v>
      </c>
      <c r="M123" s="9" t="s">
        <v>13</v>
      </c>
      <c r="N123" s="10">
        <v>15135</v>
      </c>
      <c r="O123" s="11">
        <f>L123*N123</f>
        <v>90810</v>
      </c>
    </row>
    <row r="124" spans="6:15" s="3" customFormat="1" x14ac:dyDescent="0.3">
      <c r="F124" s="4">
        <v>44103103</v>
      </c>
      <c r="G124" s="5" t="s">
        <v>139</v>
      </c>
      <c r="H124" s="6" t="s">
        <v>10</v>
      </c>
      <c r="I124" s="7">
        <v>44497</v>
      </c>
      <c r="J124" s="7">
        <v>44497</v>
      </c>
      <c r="K124" s="7">
        <v>44497</v>
      </c>
      <c r="L124" s="8" t="s">
        <v>98</v>
      </c>
      <c r="M124" s="9" t="s">
        <v>13</v>
      </c>
      <c r="N124" s="10">
        <v>21107</v>
      </c>
      <c r="O124" s="11">
        <f t="shared" si="1"/>
        <v>253284</v>
      </c>
    </row>
    <row r="125" spans="6:15" s="3" customFormat="1" x14ac:dyDescent="0.3">
      <c r="F125" s="4">
        <v>44103103</v>
      </c>
      <c r="G125" s="5" t="s">
        <v>140</v>
      </c>
      <c r="H125" s="6" t="s">
        <v>10</v>
      </c>
      <c r="I125" s="7">
        <v>44497</v>
      </c>
      <c r="J125" s="7">
        <v>44497</v>
      </c>
      <c r="K125" s="7">
        <v>44497</v>
      </c>
      <c r="L125" s="8" t="s">
        <v>98</v>
      </c>
      <c r="M125" s="9" t="s">
        <v>13</v>
      </c>
      <c r="N125" s="10">
        <v>21107</v>
      </c>
      <c r="O125" s="11">
        <f t="shared" si="1"/>
        <v>253284</v>
      </c>
    </row>
    <row r="126" spans="6:15" s="3" customFormat="1" x14ac:dyDescent="0.3">
      <c r="F126" s="4">
        <v>44103103</v>
      </c>
      <c r="G126" s="5" t="s">
        <v>141</v>
      </c>
      <c r="H126" s="6" t="s">
        <v>10</v>
      </c>
      <c r="I126" s="7">
        <v>44497</v>
      </c>
      <c r="J126" s="7">
        <v>44497</v>
      </c>
      <c r="K126" s="7">
        <v>44497</v>
      </c>
      <c r="L126" s="8" t="s">
        <v>154</v>
      </c>
      <c r="M126" s="9" t="s">
        <v>13</v>
      </c>
      <c r="N126" s="10">
        <v>21107</v>
      </c>
      <c r="O126" s="11">
        <f t="shared" si="1"/>
        <v>232177</v>
      </c>
    </row>
    <row r="127" spans="6:15" s="3" customFormat="1" x14ac:dyDescent="0.3">
      <c r="F127" s="4">
        <v>44103103</v>
      </c>
      <c r="G127" s="5" t="s">
        <v>155</v>
      </c>
      <c r="H127" s="6" t="s">
        <v>10</v>
      </c>
      <c r="I127" s="7">
        <v>44497</v>
      </c>
      <c r="J127" s="7">
        <v>44497</v>
      </c>
      <c r="K127" s="7">
        <v>44497</v>
      </c>
      <c r="L127" s="8" t="s">
        <v>152</v>
      </c>
      <c r="M127" s="9" t="s">
        <v>13</v>
      </c>
      <c r="N127" s="10">
        <v>15033</v>
      </c>
      <c r="O127" s="11">
        <f t="shared" si="1"/>
        <v>225495</v>
      </c>
    </row>
    <row r="128" spans="6:15" s="3" customFormat="1" x14ac:dyDescent="0.3">
      <c r="F128" s="4">
        <v>44103103</v>
      </c>
      <c r="G128" s="5" t="s">
        <v>142</v>
      </c>
      <c r="H128" s="6" t="s">
        <v>10</v>
      </c>
      <c r="I128" s="7">
        <v>44386</v>
      </c>
      <c r="J128" s="7">
        <v>44386</v>
      </c>
      <c r="K128" s="7">
        <v>44386</v>
      </c>
      <c r="L128" s="8" t="s">
        <v>35</v>
      </c>
      <c r="M128" s="9" t="s">
        <v>13</v>
      </c>
      <c r="N128" s="10">
        <v>9846</v>
      </c>
      <c r="O128" s="11">
        <f t="shared" si="1"/>
        <v>39384</v>
      </c>
    </row>
    <row r="129" spans="6:15" s="3" customFormat="1" x14ac:dyDescent="0.3">
      <c r="F129" s="4">
        <v>44103103</v>
      </c>
      <c r="G129" s="5" t="s">
        <v>143</v>
      </c>
      <c r="H129" s="6" t="s">
        <v>10</v>
      </c>
      <c r="I129" s="7">
        <v>44497</v>
      </c>
      <c r="J129" s="7">
        <v>44497</v>
      </c>
      <c r="K129" s="7">
        <v>44497</v>
      </c>
      <c r="L129" s="8" t="s">
        <v>177</v>
      </c>
      <c r="M129" s="9" t="s">
        <v>13</v>
      </c>
      <c r="N129" s="10">
        <v>6461</v>
      </c>
      <c r="O129" s="11">
        <f t="shared" si="1"/>
        <v>103376</v>
      </c>
    </row>
    <row r="130" spans="6:15" s="3" customFormat="1" x14ac:dyDescent="0.3">
      <c r="F130" s="4">
        <v>44103103</v>
      </c>
      <c r="G130" s="5" t="s">
        <v>144</v>
      </c>
      <c r="H130" s="6" t="s">
        <v>10</v>
      </c>
      <c r="I130" s="7">
        <v>44410</v>
      </c>
      <c r="J130" s="7">
        <v>44410</v>
      </c>
      <c r="K130" s="7">
        <v>44410</v>
      </c>
      <c r="L130" s="8" t="s">
        <v>98</v>
      </c>
      <c r="M130" s="9" t="s">
        <v>13</v>
      </c>
      <c r="N130" s="10">
        <v>10000</v>
      </c>
      <c r="O130" s="11">
        <f t="shared" si="1"/>
        <v>120000</v>
      </c>
    </row>
    <row r="131" spans="6:15" s="3" customFormat="1" x14ac:dyDescent="0.3">
      <c r="F131" s="4">
        <v>44103103</v>
      </c>
      <c r="G131" s="5" t="s">
        <v>145</v>
      </c>
      <c r="H131" s="6" t="s">
        <v>10</v>
      </c>
      <c r="I131" s="7">
        <v>44497</v>
      </c>
      <c r="J131" s="7">
        <v>44497</v>
      </c>
      <c r="K131" s="7">
        <v>44497</v>
      </c>
      <c r="L131" s="8" t="s">
        <v>190</v>
      </c>
      <c r="M131" s="9" t="s">
        <v>13</v>
      </c>
      <c r="N131" s="10">
        <v>5838</v>
      </c>
      <c r="O131" s="11">
        <f t="shared" si="1"/>
        <v>40866</v>
      </c>
    </row>
    <row r="132" spans="6:15" s="3" customFormat="1" x14ac:dyDescent="0.3">
      <c r="F132" s="4">
        <v>44103103</v>
      </c>
      <c r="G132" s="5" t="s">
        <v>146</v>
      </c>
      <c r="H132" s="6" t="s">
        <v>10</v>
      </c>
      <c r="I132" s="7">
        <v>44431</v>
      </c>
      <c r="J132" s="7">
        <v>44431</v>
      </c>
      <c r="K132" s="7">
        <v>44431</v>
      </c>
      <c r="L132" s="8" t="s">
        <v>154</v>
      </c>
      <c r="M132" s="9" t="s">
        <v>13</v>
      </c>
      <c r="N132" s="10">
        <v>7425</v>
      </c>
      <c r="O132" s="11">
        <f t="shared" si="1"/>
        <v>81675</v>
      </c>
    </row>
    <row r="133" spans="6:15" s="3" customFormat="1" x14ac:dyDescent="0.3">
      <c r="F133" s="4">
        <v>44103103</v>
      </c>
      <c r="G133" s="5" t="s">
        <v>147</v>
      </c>
      <c r="H133" s="6" t="s">
        <v>10</v>
      </c>
      <c r="I133" s="7">
        <v>44497</v>
      </c>
      <c r="J133" s="7">
        <v>44497</v>
      </c>
      <c r="K133" s="7">
        <v>44497</v>
      </c>
      <c r="L133" s="8" t="s">
        <v>41</v>
      </c>
      <c r="M133" s="9" t="s">
        <v>13</v>
      </c>
      <c r="N133" s="10">
        <v>7805</v>
      </c>
      <c r="O133" s="11">
        <f t="shared" si="1"/>
        <v>70245</v>
      </c>
    </row>
    <row r="134" spans="6:15" s="3" customFormat="1" x14ac:dyDescent="0.3">
      <c r="F134" s="4">
        <v>44103103</v>
      </c>
      <c r="G134" s="5" t="s">
        <v>156</v>
      </c>
      <c r="H134" s="6" t="s">
        <v>10</v>
      </c>
      <c r="I134" s="7">
        <v>44410</v>
      </c>
      <c r="J134" s="7">
        <v>44410</v>
      </c>
      <c r="K134" s="7">
        <v>44410</v>
      </c>
      <c r="L134" s="8" t="s">
        <v>79</v>
      </c>
      <c r="M134" s="9" t="s">
        <v>13</v>
      </c>
      <c r="N134" s="10">
        <v>5838</v>
      </c>
      <c r="O134" s="11">
        <f>L134*N134</f>
        <v>29190</v>
      </c>
    </row>
    <row r="135" spans="6:15" s="3" customFormat="1" x14ac:dyDescent="0.3">
      <c r="F135" s="4">
        <v>44103103</v>
      </c>
      <c r="G135" s="5" t="s">
        <v>148</v>
      </c>
      <c r="H135" s="6" t="s">
        <v>10</v>
      </c>
      <c r="I135" s="7">
        <v>43248</v>
      </c>
      <c r="J135" s="7">
        <v>43248</v>
      </c>
      <c r="K135" s="7">
        <v>43248</v>
      </c>
      <c r="L135" s="8" t="s">
        <v>35</v>
      </c>
      <c r="M135" s="9" t="s">
        <v>13</v>
      </c>
      <c r="N135" s="10">
        <v>1475</v>
      </c>
      <c r="O135" s="11">
        <f>L135*N135</f>
        <v>5900</v>
      </c>
    </row>
    <row r="136" spans="6:15" s="3" customFormat="1" x14ac:dyDescent="0.3">
      <c r="F136" s="4">
        <v>44103103</v>
      </c>
      <c r="G136" s="5" t="s">
        <v>149</v>
      </c>
      <c r="H136" s="6" t="s">
        <v>10</v>
      </c>
      <c r="I136" s="7">
        <v>43248</v>
      </c>
      <c r="J136" s="7">
        <v>43248</v>
      </c>
      <c r="K136" s="7">
        <v>43248</v>
      </c>
      <c r="L136" s="8" t="s">
        <v>79</v>
      </c>
      <c r="M136" s="9" t="s">
        <v>13</v>
      </c>
      <c r="N136" s="10">
        <v>1475</v>
      </c>
      <c r="O136" s="11">
        <f>L136*N136</f>
        <v>7375</v>
      </c>
    </row>
    <row r="137" spans="6:15" s="3" customFormat="1" x14ac:dyDescent="0.3">
      <c r="F137" s="4">
        <v>44103103</v>
      </c>
      <c r="G137" s="5" t="s">
        <v>150</v>
      </c>
      <c r="H137" s="6" t="s">
        <v>10</v>
      </c>
      <c r="I137" s="7">
        <v>43248</v>
      </c>
      <c r="J137" s="7">
        <v>43248</v>
      </c>
      <c r="K137" s="7">
        <v>43248</v>
      </c>
      <c r="L137" s="8" t="s">
        <v>79</v>
      </c>
      <c r="M137" s="9" t="s">
        <v>13</v>
      </c>
      <c r="N137" s="10">
        <v>1475</v>
      </c>
      <c r="O137" s="11">
        <f>L137*N137</f>
        <v>7375</v>
      </c>
    </row>
    <row r="138" spans="6:15" s="3" customFormat="1" ht="15" thickBot="1" x14ac:dyDescent="0.35">
      <c r="F138" s="4">
        <v>44103103</v>
      </c>
      <c r="G138" s="5" t="s">
        <v>231</v>
      </c>
      <c r="H138" s="6" t="s">
        <v>10</v>
      </c>
      <c r="I138" s="7">
        <v>43248</v>
      </c>
      <c r="J138" s="7">
        <v>43248</v>
      </c>
      <c r="K138" s="7">
        <v>43248</v>
      </c>
      <c r="L138" s="8" t="s">
        <v>79</v>
      </c>
      <c r="M138" s="9" t="s">
        <v>13</v>
      </c>
      <c r="N138" s="10">
        <v>2036</v>
      </c>
      <c r="O138" s="46">
        <f>L138*N138</f>
        <v>10180</v>
      </c>
    </row>
    <row r="139" spans="6:15" ht="16.2" thickBot="1" x14ac:dyDescent="0.35">
      <c r="F139" s="44"/>
      <c r="G139" s="45"/>
      <c r="H139" s="45"/>
      <c r="I139" s="45"/>
      <c r="J139" s="45"/>
      <c r="K139" s="45"/>
      <c r="L139" s="36"/>
      <c r="N139" s="45" t="s">
        <v>151</v>
      </c>
      <c r="O139" s="47">
        <f>SUM(O11:O138)</f>
        <v>5101478.12</v>
      </c>
    </row>
    <row r="140" spans="6:15" ht="15" thickTop="1" x14ac:dyDescent="0.3">
      <c r="N140" s="20"/>
      <c r="O140" s="20"/>
    </row>
    <row r="143" spans="6:15" x14ac:dyDescent="0.3">
      <c r="G143" s="40" t="s">
        <v>232</v>
      </c>
    </row>
    <row r="144" spans="6:15" x14ac:dyDescent="0.3">
      <c r="G144" s="35" t="s">
        <v>233</v>
      </c>
    </row>
  </sheetData>
  <mergeCells count="4">
    <mergeCell ref="G2:M3"/>
    <mergeCell ref="G4:M4"/>
    <mergeCell ref="G5:M5"/>
    <mergeCell ref="N8:O8"/>
  </mergeCells>
  <phoneticPr fontId="9" type="noConversion"/>
  <dataValidations disablePrompts="1" count="1">
    <dataValidation type="whole" operator="greaterThan" allowBlank="1" showInputMessage="1" showErrorMessage="1" sqref="F11:F20 F97:F138 F23:F75" xr:uid="{8F76CB96-8B2E-491E-BF60-7ACFC690776B}">
      <formula1>0</formula1>
    </dataValidation>
  </dataValidations>
  <pageMargins left="0.25" right="0.25" top="0.75" bottom="0.75" header="0.3" footer="0.3"/>
  <pageSetup paperSize="5" scale="63" fitToHeight="2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AD3CC933F35F45998D542F1FE2A8BC" ma:contentTypeVersion="2" ma:contentTypeDescription="Create a new document." ma:contentTypeScope="" ma:versionID="1748a3284ad1e3425e31ed37dc085b5b">
  <xsd:schema xmlns:xsd="http://www.w3.org/2001/XMLSchema" xmlns:xs="http://www.w3.org/2001/XMLSchema" xmlns:p="http://schemas.microsoft.com/office/2006/metadata/properties" xmlns:ns3="76f31dce-afec-442e-9e9d-ef057f6ec4d9" targetNamespace="http://schemas.microsoft.com/office/2006/metadata/properties" ma:root="true" ma:fieldsID="c0f56d2376a8bbf67c94f3a5c70a5733" ns3:_="">
    <xsd:import namespace="76f31dce-afec-442e-9e9d-ef057f6ec4d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f31dce-afec-442e-9e9d-ef057f6ec4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7B1A75-4033-41A9-B136-DA1CA34E7623}">
  <ds:schemaRefs>
    <ds:schemaRef ds:uri="http://schemas.openxmlformats.org/package/2006/metadata/core-properties"/>
    <ds:schemaRef ds:uri="http://purl.org/dc/dcmitype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terms/"/>
    <ds:schemaRef ds:uri="76f31dce-afec-442e-9e9d-ef057f6ec4d9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D367095B-FD27-4AEE-B4F4-FE3A88559B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479944-3D0F-4EA8-A146-13FB100E4B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f31dce-afec-442e-9e9d-ef057f6ec4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72f64ad-f941-4b68-bdc4-9eccefbc1b3b}" enabled="0" method="" siteId="{672f64ad-f941-4b68-bdc4-9eccefbc1b3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Gregorix Tavera - Ogtic</dc:creator>
  <cp:lastModifiedBy>Rocío Rodríguez - ogtic</cp:lastModifiedBy>
  <cp:lastPrinted>2023-08-08T19:32:30Z</cp:lastPrinted>
  <dcterms:created xsi:type="dcterms:W3CDTF">2015-06-05T18:17:20Z</dcterms:created>
  <dcterms:modified xsi:type="dcterms:W3CDTF">2023-08-08T19:44:18Z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0x010100C8AD3CC933F35F45998D542F1FE2A8BC</vt:lpwstr>
  </property>
</Properties>
</file>