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7" i="1" l="1"/>
  <c r="N129" i="1"/>
  <c r="N119" i="1"/>
  <c r="N121" i="1"/>
  <c r="N142" i="1"/>
  <c r="N112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M57" i="1"/>
  <c r="N57" i="1"/>
  <c r="N58" i="1"/>
  <c r="N59" i="1"/>
  <c r="N60" i="1"/>
  <c r="N61" i="1"/>
  <c r="N62" i="1"/>
  <c r="N64" i="1"/>
  <c r="M67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7" i="1"/>
  <c r="N88" i="1"/>
  <c r="N89" i="1"/>
  <c r="N90" i="1"/>
  <c r="N91" i="1"/>
  <c r="N92" i="1"/>
  <c r="N93" i="1"/>
  <c r="N95" i="1"/>
  <c r="N96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6" i="1"/>
  <c r="N117" i="1"/>
  <c r="N118" i="1"/>
  <c r="N120" i="1"/>
  <c r="N122" i="1"/>
  <c r="N123" i="1"/>
  <c r="N124" i="1"/>
  <c r="N125" i="1"/>
  <c r="N126" i="1"/>
  <c r="N127" i="1"/>
  <c r="N128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4" i="1"/>
  <c r="N145" i="1"/>
  <c r="N146" i="1"/>
  <c r="M66" i="1"/>
  <c r="M65" i="1"/>
  <c r="M63" i="1"/>
</calcChain>
</file>

<file path=xl/sharedStrings.xml><?xml version="1.0" encoding="utf-8"?>
<sst xmlns="http://schemas.openxmlformats.org/spreadsheetml/2006/main" count="685" uniqueCount="228">
  <si>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</si>
  <si>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</si>
  <si>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</si>
  <si>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</si>
  <si>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</si>
  <si>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</si>
  <si>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</si>
  <si>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</si>
  <si>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</si>
  <si>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</si>
  <si>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</si>
  <si>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</si>
  <si>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</si>
  <si>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</si>
  <si>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</si>
  <si>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</si>
  <si>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</si>
  <si>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 xml:space="preserve">BOLIGRAFOS 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</si>
  <si>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</si>
  <si>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</si>
  <si>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</si>
  <si>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</si>
  <si>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</si>
  <si>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</si>
  <si>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</si>
  <si>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</si>
  <si>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</si>
  <si>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</si>
  <si>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</si>
  <si>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</si>
  <si>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CUBIERTA P/ENCU EN CARTON</t>
  </si>
  <si>
    <t>1</t>
  </si>
  <si>
    <t>PAQUETES</t>
  </si>
  <si>
    <t>CUBIERTA P/ENCUADERNAR PLAST.</t>
  </si>
  <si>
    <t>49</t>
  </si>
  <si>
    <t>ESPONJA PARA FREGAR DOBLE CARA</t>
  </si>
  <si>
    <t>16-7-2021</t>
  </si>
  <si>
    <t>GUANTES DE LIMPIEZA MANO FUERTE</t>
  </si>
  <si>
    <t>ESPIRALES P ENCUADERNAR</t>
  </si>
  <si>
    <t>4</t>
  </si>
  <si>
    <t>CAJA</t>
  </si>
  <si>
    <t>44122011</t>
  </si>
  <si>
    <t>FOLDER 8 1/2X11</t>
  </si>
  <si>
    <t>25-5-2021</t>
  </si>
  <si>
    <t xml:space="preserve">FOLDER PARTITION </t>
  </si>
  <si>
    <t>13-11-20</t>
  </si>
  <si>
    <t>28-5-21</t>
  </si>
  <si>
    <t>55121503</t>
  </si>
  <si>
    <t>LABELS</t>
  </si>
  <si>
    <t>9</t>
  </si>
  <si>
    <t xml:space="preserve">ZAFACON 13' NEGRO METAL </t>
  </si>
  <si>
    <t xml:space="preserve">PAPEL CARTONITE </t>
  </si>
  <si>
    <t>10</t>
  </si>
  <si>
    <t>PORTA LAPIZ DE METAL</t>
  </si>
  <si>
    <t>PORTA CLIPS MAGNETICO</t>
  </si>
  <si>
    <t>2</t>
  </si>
  <si>
    <t>CLIP PARA PAPEL 33MM</t>
  </si>
  <si>
    <t>CLIP PARA PAPEL 50MM</t>
  </si>
  <si>
    <t xml:space="preserve">BANDAS ELASTICAS </t>
  </si>
  <si>
    <t>REGLA</t>
  </si>
  <si>
    <t>SACAGRAPAS</t>
  </si>
  <si>
    <t xml:space="preserve">SACAPUNTAS </t>
  </si>
  <si>
    <t>100</t>
  </si>
  <si>
    <t>BORRAS DE GOMA</t>
  </si>
  <si>
    <t>BORRAADOR P/PIZARRA</t>
  </si>
  <si>
    <t>17-11-20</t>
  </si>
  <si>
    <t>MARCADOR DE PIZARRA</t>
  </si>
  <si>
    <t>50</t>
  </si>
  <si>
    <t>DISPENSADOR DE CINTA 3/4</t>
  </si>
  <si>
    <t>20</t>
  </si>
  <si>
    <t>PERFORADORA DE 3 AROS</t>
  </si>
  <si>
    <t xml:space="preserve">GRAPADORA </t>
  </si>
  <si>
    <t>44121716</t>
  </si>
  <si>
    <t>RESALTADORES</t>
  </si>
  <si>
    <t>25</t>
  </si>
  <si>
    <t>GRAPA 23/15 1000-1</t>
  </si>
  <si>
    <t>44122107</t>
  </si>
  <si>
    <t>GRAPA ESTANDAR</t>
  </si>
  <si>
    <t>PAPEL DE HILO</t>
  </si>
  <si>
    <t>POST-ING BANDERITAS</t>
  </si>
  <si>
    <t>FUNDAS NEGRA 18 X 22</t>
  </si>
  <si>
    <t>53131627</t>
  </si>
  <si>
    <t>GEL P/LAS MANOS</t>
  </si>
  <si>
    <t>GALONES</t>
  </si>
  <si>
    <t>ALCOHOL AL 70%</t>
  </si>
  <si>
    <t>120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</si>
  <si>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</si>
  <si>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</si>
  <si>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</si>
  <si>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</si>
  <si>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</si>
  <si>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</si>
  <si>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VELON AROMATICO</t>
  </si>
  <si>
    <t>JABON LAVAPLATOS</t>
  </si>
  <si>
    <t xml:space="preserve">JABON LAVAMANOS </t>
  </si>
  <si>
    <t>16-7-2022</t>
  </si>
  <si>
    <t>5</t>
  </si>
  <si>
    <t>ESCOBA PLASTICAS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</si>
  <si>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</si>
  <si>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</si>
  <si>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</si>
  <si>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</si>
  <si>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</si>
  <si>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</si>
  <si>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PEGAMENTO ADH EN PASTA</t>
  </si>
  <si>
    <t>VASOS PORTA LAPIZ</t>
  </si>
  <si>
    <t>VASOS CONICOS</t>
  </si>
  <si>
    <t>CREMA PARA CAFÉ</t>
  </si>
  <si>
    <t>AZUCAR CREMA</t>
  </si>
  <si>
    <t>14-5-21</t>
  </si>
  <si>
    <t>50201706</t>
  </si>
  <si>
    <t>CAFÉ MOLIDO  1 LIB.</t>
  </si>
  <si>
    <t>DECALIN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</si>
  <si>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</si>
  <si>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</si>
  <si>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</si>
  <si>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</si>
  <si>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</si>
  <si>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</si>
  <si>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7</t>
  </si>
  <si>
    <t>CAJAS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</si>
  <si>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</si>
  <si>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</si>
  <si>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</si>
  <si>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</si>
  <si>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</si>
  <si>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</si>
  <si>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</si>
  <si>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</si>
  <si>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>CARATULA PARA  DVD Y CD</t>
  </si>
  <si>
    <t>CARPETA CON BOLSILLO 9 X 12</t>
  </si>
  <si>
    <t>150</t>
  </si>
  <si>
    <t>CARPETA CON BOLSILLO 9 X 14</t>
  </si>
  <si>
    <t>CD-R</t>
  </si>
  <si>
    <t xml:space="preserve">MAQUINA SUMADORA 12 DIGITOS </t>
  </si>
  <si>
    <t xml:space="preserve">ORGANIZADOR DE ESCRITORIO </t>
  </si>
  <si>
    <t>LIBRO RECORD 300 PG.</t>
  </si>
  <si>
    <t>3</t>
  </si>
  <si>
    <t>FOLDER 8½X14</t>
  </si>
  <si>
    <t>LIBRETAS 5.5 X 8.5 CON LOGO OPTIC</t>
  </si>
  <si>
    <t>LIBRETAS 8.5 X 11 CON LOGO OPTIC</t>
  </si>
  <si>
    <t>MARCADORES PERMANENTE</t>
  </si>
  <si>
    <t>PAPEL BOND 8 ½  x 14</t>
  </si>
  <si>
    <t>PROTECTORES DE HOJAS 100/1</t>
  </si>
  <si>
    <t>ROLLOS DE SUMADORA</t>
  </si>
  <si>
    <t>44121503</t>
  </si>
  <si>
    <t>SOBRE TIMBRADO 9x12</t>
  </si>
  <si>
    <t>SOBRE TIMBRADO 9x14</t>
  </si>
  <si>
    <t>SOBRE MANILA 8X12</t>
  </si>
  <si>
    <t>28-5-201</t>
  </si>
  <si>
    <t xml:space="preserve">CAJA </t>
  </si>
  <si>
    <t>SOBRE MANILA 8X14</t>
  </si>
  <si>
    <t>SUJETADOR DE DOCUMENTO</t>
  </si>
  <si>
    <t>SOBRE GRANDE TIMBRADO CARTA</t>
  </si>
  <si>
    <t>TE INSTANTANEO FRIO 6.5 LIBRAS</t>
  </si>
  <si>
    <t>13-5-2021</t>
  </si>
  <si>
    <t>TONER TAMBOR BLACK CF232A</t>
  </si>
  <si>
    <t>TONER 48A CF248A</t>
  </si>
  <si>
    <t>8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</si>
  <si>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</si>
  <si>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</si>
  <si>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</si>
  <si>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</si>
  <si>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</si>
  <si>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</si>
  <si>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</si>
  <si>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</si>
  <si>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</si>
  <si>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</si>
  <si>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</si>
  <si>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</si>
  <si>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</si>
  <si>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</si>
  <si>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</si>
  <si>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</si>
  <si>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</si>
  <si>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</si>
  <si>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</si>
  <si>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</si>
  <si>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</si>
  <si>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</si>
  <si>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</si>
  <si>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</si>
  <si>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</si>
  <si>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</si>
  <si>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</si>
  <si>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</si>
  <si>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</si>
  <si>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</si>
  <si>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</si>
  <si>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</si>
  <si>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</si>
  <si>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</si>
  <si>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CARTUCHO 951 NEGRO CN049AL</t>
  </si>
  <si>
    <t>TOTAL</t>
  </si>
  <si>
    <t>15</t>
  </si>
  <si>
    <t>23-8-2021</t>
  </si>
  <si>
    <t>TONER CF83A NEGRO CF283A</t>
  </si>
  <si>
    <t>11</t>
  </si>
  <si>
    <t>18</t>
  </si>
  <si>
    <t xml:space="preserve">TONER 643A NEGRO Q5950A </t>
  </si>
  <si>
    <t xml:space="preserve">TONER 78A NEGRO CE278A </t>
  </si>
  <si>
    <t>35</t>
  </si>
  <si>
    <t>160</t>
  </si>
  <si>
    <t>40</t>
  </si>
  <si>
    <t>90</t>
  </si>
  <si>
    <t>200</t>
  </si>
  <si>
    <t>14</t>
  </si>
  <si>
    <t>140</t>
  </si>
  <si>
    <t>600</t>
  </si>
  <si>
    <t>22-3-22</t>
  </si>
  <si>
    <t>FUNDA NEGRAS 55 gl</t>
  </si>
  <si>
    <t>FUNDAS NEGRAS 13 gl</t>
  </si>
  <si>
    <t>4,900</t>
  </si>
  <si>
    <t>9,800</t>
  </si>
  <si>
    <t>175</t>
  </si>
  <si>
    <t>65</t>
  </si>
  <si>
    <t>24</t>
  </si>
  <si>
    <t>60</t>
  </si>
  <si>
    <t>2140</t>
  </si>
  <si>
    <t>ESCOBILLON PARA BAÑO</t>
  </si>
  <si>
    <t xml:space="preserve">        Oficina Gubernamental De Tecnologias De La Información y Comunicación </t>
  </si>
  <si>
    <t>Fecha</t>
  </si>
  <si>
    <t>Gregorix Tavera</t>
  </si>
  <si>
    <t>Periodo Enero- Marzo 2022</t>
  </si>
  <si>
    <t>TONER 507A MAGENTA CE403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</si>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</sst>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0" fontId="9" fillId="4" borderId="1">
      <alignment horizontal="center" vertical="center"/>
    </xf>
  </cellStyleXfs>
  <cellXfs count="51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left" vertical="top"/>
    </xf>
    <xf numFmtId="16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3" applyFont="1" applyFill="1" applyProtection="1">
      <alignment horizontal="center" vertical="center"/>
      <protection locked="0"/>
    </xf>
    <xf numFmtId="0" fontId="5" fillId="2" borderId="1" xfId="0" applyFont="1" applyFill="1" applyBorder="1"/>
    <xf numFmtId="14" fontId="5" fillId="2" borderId="1" xfId="0" applyNumberFormat="1" applyFont="1" applyFill="1" applyBorder="1"/>
    <xf numFmtId="0" fontId="8" fillId="5" borderId="0" xfId="0" applyFont="1" applyFill="1"/>
    <xf numFmtId="0" fontId="8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49" fontId="8" fillId="6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</cellXfs>
  <cellStyles count="4">
    <cellStyle name="ArticleBody" xf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180746</xdr:colOff>
      <xdr:row>7</xdr:row>
      <xdr:rowOff>142876</xdr:rowOff>
    </xdr:from>
    <xdr:to>
      <xdr:col>5</xdr:col>
      <xdr:colOff>51541</xdr:colOff>
      <xdr:row>147</xdr:row>
      <xdr:rowOff>31750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0746" y="1706564"/>
          <a:ext cx="648670" cy="27058936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197004</xdr:colOff>
      <xdr:row>3</xdr:row>
      <xdr:rowOff>182563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2038504" cy="84931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0"/>
  <sheetViews>
    <sheetView tabSelected="1" zoomScale="120" zoomScaleNormal="120" workbookViewId="0">
      <selection activeCell="G8" sqref="G8"/>
    </sheetView>
  </sheetViews>
  <sheetFormatPr baseColWidth="10" defaultColWidth="9.140625" defaultRowHeight="15" x14ac:dyDescent="0.25"/>
  <cols>
    <col min="1" max="1" width="4.7109375" style="1" customWidth="1"/>
    <col min="2" max="2" width="6.85546875" style="1" customWidth="1"/>
    <col min="3" max="3" width="6.5703125" hidden="1" customWidth="1"/>
    <col min="4" max="5" width="9.140625" hidden="1" customWidth="1"/>
    <col min="6" max="6" width="16" customWidth="1"/>
    <col min="7" max="7" width="33.28515625" customWidth="1"/>
    <col min="9" max="9" width="13.7109375" customWidth="1"/>
    <col min="10" max="10" width="12.42578125" customWidth="1"/>
    <col min="11" max="11" width="14.28515625" customWidth="1"/>
    <col min="12" max="12" width="12" customWidth="1"/>
    <col min="13" max="13" width="13" customWidth="1"/>
    <col min="14" max="14" width="15.140625" bestFit="1" customWidth="1"/>
  </cols>
  <sheetData>
    <row r="1" spans="1:14" ht="17.25" x14ac:dyDescent="0.3">
      <c r="C1" s="1"/>
      <c r="D1" s="1"/>
      <c r="E1" s="1"/>
      <c r="F1" s="2"/>
      <c r="G1" s="2"/>
      <c r="H1" s="2"/>
      <c r="I1" s="2"/>
      <c r="J1" s="2"/>
      <c r="K1" s="3"/>
      <c r="L1" s="2"/>
      <c r="M1" s="4"/>
      <c r="N1" s="4"/>
    </row>
    <row r="2" spans="1:14" ht="17.25" x14ac:dyDescent="0.3">
      <c r="C2" s="1"/>
      <c r="D2" s="1"/>
      <c r="E2" s="1"/>
      <c r="F2" s="2"/>
      <c r="G2" s="47" t="s">
        <v>221</v>
      </c>
      <c r="H2" s="47"/>
      <c r="I2" s="47"/>
      <c r="J2" s="47"/>
      <c r="K2" s="47"/>
      <c r="L2" s="47"/>
      <c r="M2" s="5"/>
      <c r="N2" s="6"/>
    </row>
    <row r="3" spans="1:14" ht="17.25" x14ac:dyDescent="0.3">
      <c r="C3" s="1"/>
      <c r="D3" s="1"/>
      <c r="E3" s="1"/>
      <c r="F3" s="2"/>
      <c r="G3" s="47"/>
      <c r="H3" s="47"/>
      <c r="I3" s="47"/>
      <c r="J3" s="47"/>
      <c r="K3" s="47"/>
      <c r="L3" s="47"/>
      <c r="M3" s="5"/>
      <c r="N3" s="7"/>
    </row>
    <row r="4" spans="1:14" ht="17.25" x14ac:dyDescent="0.3">
      <c r="C4" s="1"/>
      <c r="D4" s="1"/>
      <c r="E4" s="1"/>
      <c r="F4" s="2"/>
      <c r="G4" s="47" t="s">
        <v>0</v>
      </c>
      <c r="H4" s="47"/>
      <c r="I4" s="47"/>
      <c r="J4" s="47"/>
      <c r="K4" s="47"/>
      <c r="L4" s="47"/>
      <c r="M4" s="8"/>
      <c r="N4" s="9"/>
    </row>
    <row r="5" spans="1:14" ht="18.75" x14ac:dyDescent="0.3">
      <c r="C5" s="1"/>
      <c r="D5" s="1"/>
      <c r="E5" s="1"/>
      <c r="F5" s="10"/>
      <c r="G5" s="48" t="s">
        <v>224</v>
      </c>
      <c r="H5" s="48"/>
      <c r="I5" s="48"/>
      <c r="J5" s="48"/>
      <c r="K5" s="48"/>
      <c r="L5" s="48"/>
      <c r="M5" s="10"/>
      <c r="N5" s="10"/>
    </row>
    <row r="6" spans="1:14" ht="18.75" x14ac:dyDescent="0.3">
      <c r="C6" s="1"/>
      <c r="D6" s="1"/>
      <c r="E6" s="1"/>
      <c r="F6" s="10"/>
      <c r="G6" s="10"/>
      <c r="H6" s="11"/>
      <c r="I6" s="10"/>
      <c r="J6" s="11"/>
      <c r="K6" s="12"/>
      <c r="L6" s="11"/>
      <c r="M6" s="37" t="s">
        <v>222</v>
      </c>
      <c r="N6" s="38">
        <v>44564</v>
      </c>
    </row>
    <row r="7" spans="1:14" ht="15.75" thickBot="1" x14ac:dyDescent="0.3">
      <c r="G7" s="13"/>
      <c r="H7" s="13"/>
      <c r="I7" s="13"/>
      <c r="J7" s="13"/>
      <c r="K7" s="14"/>
      <c r="L7" s="13"/>
      <c r="M7" s="49" t="s">
        <v>223</v>
      </c>
      <c r="N7" s="50"/>
    </row>
    <row r="8" spans="1:14" x14ac:dyDescent="0.25">
      <c r="F8" s="13"/>
      <c r="G8" s="13"/>
      <c r="H8" s="13"/>
      <c r="I8" s="13"/>
      <c r="J8" s="13"/>
      <c r="K8" s="14"/>
      <c r="L8" s="13"/>
      <c r="M8" s="15"/>
      <c r="N8" s="15"/>
    </row>
    <row r="9" spans="1:14" ht="45" x14ac:dyDescent="0.25">
      <c r="F9" s="16" t="s">
        <v>1</v>
      </c>
      <c r="G9" s="16" t="s">
        <v>2</v>
      </c>
      <c r="H9" s="16"/>
      <c r="I9" s="16" t="s">
        <v>3</v>
      </c>
      <c r="J9" s="16" t="s">
        <v>4</v>
      </c>
      <c r="K9" s="17" t="s">
        <v>5</v>
      </c>
      <c r="L9" s="16" t="s">
        <v>6</v>
      </c>
      <c r="M9" s="18" t="s">
        <v>7</v>
      </c>
      <c r="N9" s="18" t="s">
        <v>8</v>
      </c>
    </row>
    <row r="10" spans="1:14" s="35" customFormat="1" x14ac:dyDescent="0.25">
      <c r="A10" s="33"/>
      <c r="B10" s="33"/>
      <c r="C10" s="33"/>
      <c r="D10" s="33"/>
      <c r="E10" s="33"/>
      <c r="F10" s="34">
        <v>14111530</v>
      </c>
      <c r="G10" s="19" t="s">
        <v>9</v>
      </c>
      <c r="H10" s="20" t="s">
        <v>10</v>
      </c>
      <c r="I10" s="21" t="s">
        <v>11</v>
      </c>
      <c r="J10" s="21" t="s">
        <v>12</v>
      </c>
      <c r="K10" s="22" t="s">
        <v>62</v>
      </c>
      <c r="L10" s="23" t="s">
        <v>13</v>
      </c>
      <c r="M10" s="24">
        <v>15.53</v>
      </c>
      <c r="N10" s="25">
        <f>K10*M10</f>
        <v>1553</v>
      </c>
    </row>
    <row r="11" spans="1:14" s="35" customFormat="1" x14ac:dyDescent="0.25">
      <c r="A11" s="33"/>
      <c r="B11" s="33"/>
      <c r="C11" s="33"/>
      <c r="D11" s="33"/>
      <c r="E11" s="33"/>
      <c r="F11" s="34">
        <v>44121706</v>
      </c>
      <c r="G11" s="19" t="s">
        <v>14</v>
      </c>
      <c r="H11" s="20" t="s">
        <v>10</v>
      </c>
      <c r="I11" s="21" t="s">
        <v>12</v>
      </c>
      <c r="J11" s="21" t="s">
        <v>12</v>
      </c>
      <c r="K11" s="22" t="s">
        <v>52</v>
      </c>
      <c r="L11" s="23" t="s">
        <v>15</v>
      </c>
      <c r="M11" s="24">
        <v>34</v>
      </c>
      <c r="N11" s="25">
        <f>K11*M11</f>
        <v>340</v>
      </c>
    </row>
    <row r="12" spans="1:14" s="35" customFormat="1" x14ac:dyDescent="0.25">
      <c r="A12" s="33"/>
      <c r="B12" s="33"/>
      <c r="C12" s="33"/>
      <c r="D12" s="33"/>
      <c r="E12" s="33"/>
      <c r="F12" s="36" t="s">
        <v>16</v>
      </c>
      <c r="G12" s="19" t="s">
        <v>17</v>
      </c>
      <c r="H12" s="20" t="s">
        <v>10</v>
      </c>
      <c r="I12" s="21">
        <v>44105</v>
      </c>
      <c r="J12" s="21" t="s">
        <v>12</v>
      </c>
      <c r="K12" s="22" t="s">
        <v>69</v>
      </c>
      <c r="L12" s="23" t="s">
        <v>15</v>
      </c>
      <c r="M12" s="24">
        <v>47</v>
      </c>
      <c r="N12" s="25">
        <f t="shared" ref="N12:N79" si="0">K12*M12</f>
        <v>940</v>
      </c>
    </row>
    <row r="13" spans="1:14" s="35" customFormat="1" x14ac:dyDescent="0.25">
      <c r="A13" s="33"/>
      <c r="B13" s="33"/>
      <c r="C13" s="33"/>
      <c r="D13" s="33"/>
      <c r="E13" s="33"/>
      <c r="F13" s="36">
        <v>60121535</v>
      </c>
      <c r="G13" s="19" t="s">
        <v>18</v>
      </c>
      <c r="H13" s="20" t="s">
        <v>10</v>
      </c>
      <c r="I13" s="21" t="s">
        <v>12</v>
      </c>
      <c r="J13" s="21" t="s">
        <v>12</v>
      </c>
      <c r="K13" s="22" t="s">
        <v>52</v>
      </c>
      <c r="L13" s="23" t="s">
        <v>13</v>
      </c>
      <c r="M13" s="24">
        <v>20</v>
      </c>
      <c r="N13" s="25">
        <f>K13*M13</f>
        <v>200</v>
      </c>
    </row>
    <row r="14" spans="1:14" s="35" customFormat="1" x14ac:dyDescent="0.25">
      <c r="A14" s="33"/>
      <c r="B14" s="33"/>
      <c r="C14" s="33"/>
      <c r="D14" s="33"/>
      <c r="E14" s="33"/>
      <c r="F14" s="36">
        <v>44121635</v>
      </c>
      <c r="G14" s="19" t="s">
        <v>19</v>
      </c>
      <c r="H14" s="20" t="s">
        <v>10</v>
      </c>
      <c r="I14" s="21">
        <v>44110</v>
      </c>
      <c r="J14" s="21" t="s">
        <v>12</v>
      </c>
      <c r="K14" s="22" t="s">
        <v>52</v>
      </c>
      <c r="L14" s="23" t="s">
        <v>13</v>
      </c>
      <c r="M14" s="24">
        <v>46</v>
      </c>
      <c r="N14" s="25">
        <f>M14*K14</f>
        <v>460</v>
      </c>
    </row>
    <row r="15" spans="1:14" s="35" customFormat="1" x14ac:dyDescent="0.25">
      <c r="A15" s="33"/>
      <c r="B15" s="33"/>
      <c r="C15" s="33"/>
      <c r="D15" s="33"/>
      <c r="E15" s="33"/>
      <c r="F15" s="36">
        <v>44121635</v>
      </c>
      <c r="G15" s="19" t="s">
        <v>20</v>
      </c>
      <c r="H15" s="20" t="s">
        <v>10</v>
      </c>
      <c r="I15" s="21">
        <v>44105</v>
      </c>
      <c r="J15" s="21" t="s">
        <v>12</v>
      </c>
      <c r="K15" s="22" t="s">
        <v>52</v>
      </c>
      <c r="L15" s="23" t="s">
        <v>13</v>
      </c>
      <c r="M15" s="24">
        <v>58</v>
      </c>
      <c r="N15" s="25">
        <f t="shared" si="0"/>
        <v>580</v>
      </c>
    </row>
    <row r="16" spans="1:14" s="35" customFormat="1" x14ac:dyDescent="0.25">
      <c r="A16" s="33"/>
      <c r="B16" s="33"/>
      <c r="C16" s="33"/>
      <c r="D16" s="33"/>
      <c r="E16" s="33"/>
      <c r="F16" s="36" t="s">
        <v>21</v>
      </c>
      <c r="G16" s="19" t="s">
        <v>22</v>
      </c>
      <c r="H16" s="20" t="s">
        <v>10</v>
      </c>
      <c r="I16" s="21">
        <v>44105</v>
      </c>
      <c r="J16" s="21">
        <v>44105</v>
      </c>
      <c r="K16" s="22" t="s">
        <v>67</v>
      </c>
      <c r="L16" s="23" t="s">
        <v>23</v>
      </c>
      <c r="M16" s="24">
        <v>171</v>
      </c>
      <c r="N16" s="25">
        <f t="shared" si="0"/>
        <v>8550</v>
      </c>
    </row>
    <row r="17" spans="1:14" s="35" customFormat="1" x14ac:dyDescent="0.25">
      <c r="A17" s="33"/>
      <c r="B17" s="33"/>
      <c r="C17" s="33"/>
      <c r="D17" s="33"/>
      <c r="E17" s="33"/>
      <c r="F17" s="36">
        <v>44122003</v>
      </c>
      <c r="G17" s="19" t="s">
        <v>24</v>
      </c>
      <c r="H17" s="20" t="s">
        <v>10</v>
      </c>
      <c r="I17" s="21">
        <v>44105</v>
      </c>
      <c r="J17" s="21" t="s">
        <v>12</v>
      </c>
      <c r="K17" s="22" t="s">
        <v>126</v>
      </c>
      <c r="L17" s="23" t="s">
        <v>13</v>
      </c>
      <c r="M17" s="24">
        <v>165</v>
      </c>
      <c r="N17" s="25">
        <f t="shared" si="0"/>
        <v>4950</v>
      </c>
    </row>
    <row r="18" spans="1:14" s="35" customFormat="1" x14ac:dyDescent="0.25">
      <c r="A18" s="33"/>
      <c r="B18" s="33"/>
      <c r="C18" s="33"/>
      <c r="D18" s="33"/>
      <c r="E18" s="33"/>
      <c r="F18" s="36" t="s">
        <v>25</v>
      </c>
      <c r="G18" s="19" t="s">
        <v>26</v>
      </c>
      <c r="H18" s="20" t="s">
        <v>10</v>
      </c>
      <c r="I18" s="21">
        <v>44105</v>
      </c>
      <c r="J18" s="21" t="s">
        <v>12</v>
      </c>
      <c r="K18" s="22" t="s">
        <v>69</v>
      </c>
      <c r="L18" s="23" t="s">
        <v>13</v>
      </c>
      <c r="M18" s="24">
        <v>127</v>
      </c>
      <c r="N18" s="25">
        <f t="shared" si="0"/>
        <v>2540</v>
      </c>
    </row>
    <row r="19" spans="1:14" s="35" customFormat="1" x14ac:dyDescent="0.25">
      <c r="A19" s="33"/>
      <c r="B19" s="33"/>
      <c r="C19" s="33"/>
      <c r="D19" s="33"/>
      <c r="E19" s="33"/>
      <c r="F19" s="36" t="s">
        <v>25</v>
      </c>
      <c r="G19" s="19" t="s">
        <v>27</v>
      </c>
      <c r="H19" s="20" t="s">
        <v>10</v>
      </c>
      <c r="I19" s="21">
        <v>43914</v>
      </c>
      <c r="J19" s="21" t="s">
        <v>12</v>
      </c>
      <c r="K19" s="22" t="s">
        <v>52</v>
      </c>
      <c r="L19" s="23" t="s">
        <v>13</v>
      </c>
      <c r="M19" s="24">
        <v>187</v>
      </c>
      <c r="N19" s="25">
        <f t="shared" si="0"/>
        <v>1870</v>
      </c>
    </row>
    <row r="20" spans="1:14" s="35" customFormat="1" x14ac:dyDescent="0.25">
      <c r="A20" s="33"/>
      <c r="B20" s="33"/>
      <c r="C20" s="33"/>
      <c r="D20" s="33"/>
      <c r="E20" s="33"/>
      <c r="F20" s="36">
        <v>44122003</v>
      </c>
      <c r="G20" s="19" t="s">
        <v>28</v>
      </c>
      <c r="H20" s="20" t="s">
        <v>10</v>
      </c>
      <c r="I20" s="21">
        <v>43885</v>
      </c>
      <c r="J20" s="21">
        <v>43914</v>
      </c>
      <c r="K20" s="22" t="s">
        <v>202</v>
      </c>
      <c r="L20" s="23" t="s">
        <v>13</v>
      </c>
      <c r="M20" s="24">
        <v>590</v>
      </c>
      <c r="N20" s="25">
        <f t="shared" si="0"/>
        <v>20650</v>
      </c>
    </row>
    <row r="21" spans="1:14" s="35" customFormat="1" ht="15.75" customHeight="1" x14ac:dyDescent="0.25">
      <c r="A21" s="33"/>
      <c r="B21" s="33"/>
      <c r="C21" s="33"/>
      <c r="D21" s="33"/>
      <c r="E21" s="33"/>
      <c r="F21" s="36" t="s">
        <v>29</v>
      </c>
      <c r="G21" s="19" t="s">
        <v>30</v>
      </c>
      <c r="H21" s="20" t="s">
        <v>10</v>
      </c>
      <c r="I21" s="21">
        <v>43914</v>
      </c>
      <c r="J21" s="21">
        <v>43914</v>
      </c>
      <c r="K21" s="22" t="s">
        <v>31</v>
      </c>
      <c r="L21" s="23" t="s">
        <v>32</v>
      </c>
      <c r="M21" s="24">
        <v>307</v>
      </c>
      <c r="N21" s="25">
        <f t="shared" si="0"/>
        <v>307</v>
      </c>
    </row>
    <row r="22" spans="1:14" s="35" customFormat="1" x14ac:dyDescent="0.25">
      <c r="A22" s="33"/>
      <c r="B22" s="33"/>
      <c r="C22" s="33"/>
      <c r="D22" s="33"/>
      <c r="E22" s="33"/>
      <c r="F22" s="36">
        <v>44122005</v>
      </c>
      <c r="G22" s="19" t="s">
        <v>33</v>
      </c>
      <c r="H22" s="20" t="s">
        <v>10</v>
      </c>
      <c r="I22" s="21">
        <v>43914</v>
      </c>
      <c r="J22" s="21" t="s">
        <v>12</v>
      </c>
      <c r="K22" s="22" t="s">
        <v>34</v>
      </c>
      <c r="L22" s="23" t="s">
        <v>32</v>
      </c>
      <c r="M22" s="24">
        <v>300</v>
      </c>
      <c r="N22" s="25">
        <f t="shared" si="0"/>
        <v>14700</v>
      </c>
    </row>
    <row r="23" spans="1:14" s="35" customFormat="1" x14ac:dyDescent="0.25">
      <c r="A23" s="33"/>
      <c r="B23" s="33"/>
      <c r="C23" s="33"/>
      <c r="D23" s="33"/>
      <c r="E23" s="33"/>
      <c r="F23" s="36">
        <v>47121803</v>
      </c>
      <c r="G23" s="19" t="s">
        <v>35</v>
      </c>
      <c r="H23" s="20" t="s">
        <v>10</v>
      </c>
      <c r="I23" s="21">
        <v>44642</v>
      </c>
      <c r="J23" s="21">
        <v>44642</v>
      </c>
      <c r="K23" s="22" t="s">
        <v>208</v>
      </c>
      <c r="L23" s="23" t="s">
        <v>13</v>
      </c>
      <c r="M23" s="24">
        <v>16</v>
      </c>
      <c r="N23" s="25">
        <f t="shared" si="0"/>
        <v>2240</v>
      </c>
    </row>
    <row r="24" spans="1:14" s="35" customFormat="1" x14ac:dyDescent="0.25">
      <c r="A24" s="33"/>
      <c r="B24" s="33"/>
      <c r="C24" s="33"/>
      <c r="D24" s="33"/>
      <c r="E24" s="33"/>
      <c r="F24" s="36">
        <v>46181504</v>
      </c>
      <c r="G24" s="19" t="s">
        <v>37</v>
      </c>
      <c r="H24" s="20" t="s">
        <v>10</v>
      </c>
      <c r="I24" s="21" t="s">
        <v>36</v>
      </c>
      <c r="J24" s="21" t="s">
        <v>36</v>
      </c>
      <c r="K24" s="22" t="s">
        <v>52</v>
      </c>
      <c r="L24" s="23" t="s">
        <v>32</v>
      </c>
      <c r="M24" s="24">
        <v>60</v>
      </c>
      <c r="N24" s="25">
        <f t="shared" si="0"/>
        <v>600</v>
      </c>
    </row>
    <row r="25" spans="1:14" s="35" customFormat="1" x14ac:dyDescent="0.25">
      <c r="A25" s="33"/>
      <c r="B25" s="33"/>
      <c r="C25" s="33"/>
      <c r="D25" s="33"/>
      <c r="E25" s="33"/>
      <c r="F25" s="36">
        <v>44103504</v>
      </c>
      <c r="G25" s="19" t="s">
        <v>38</v>
      </c>
      <c r="H25" s="20" t="s">
        <v>10</v>
      </c>
      <c r="I25" s="21">
        <v>43914</v>
      </c>
      <c r="J25" s="21">
        <v>43914</v>
      </c>
      <c r="K25" s="22" t="s">
        <v>39</v>
      </c>
      <c r="L25" s="23" t="s">
        <v>40</v>
      </c>
      <c r="M25" s="24">
        <v>177</v>
      </c>
      <c r="N25" s="25">
        <f t="shared" si="0"/>
        <v>708</v>
      </c>
    </row>
    <row r="26" spans="1:14" s="35" customFormat="1" x14ac:dyDescent="0.25">
      <c r="A26" s="33"/>
      <c r="B26" s="33"/>
      <c r="C26" s="33"/>
      <c r="D26" s="33"/>
      <c r="E26" s="33"/>
      <c r="F26" s="36" t="s">
        <v>41</v>
      </c>
      <c r="G26" s="19" t="s">
        <v>42</v>
      </c>
      <c r="H26" s="20" t="s">
        <v>10</v>
      </c>
      <c r="I26" s="21">
        <v>44110</v>
      </c>
      <c r="J26" s="21" t="s">
        <v>43</v>
      </c>
      <c r="K26" s="22" t="s">
        <v>117</v>
      </c>
      <c r="L26" s="23" t="s">
        <v>40</v>
      </c>
      <c r="M26" s="24">
        <v>196</v>
      </c>
      <c r="N26" s="25">
        <f t="shared" si="0"/>
        <v>2352</v>
      </c>
    </row>
    <row r="27" spans="1:14" s="35" customFormat="1" x14ac:dyDescent="0.25">
      <c r="A27" s="33"/>
      <c r="B27" s="33"/>
      <c r="C27" s="33"/>
      <c r="D27" s="33"/>
      <c r="E27" s="33"/>
      <c r="F27" s="36">
        <v>44122011</v>
      </c>
      <c r="G27" s="19" t="s">
        <v>44</v>
      </c>
      <c r="H27" s="20" t="s">
        <v>10</v>
      </c>
      <c r="I27" s="21" t="s">
        <v>45</v>
      </c>
      <c r="J27" s="21" t="s">
        <v>46</v>
      </c>
      <c r="K27" s="22" t="s">
        <v>209</v>
      </c>
      <c r="L27" s="23" t="s">
        <v>13</v>
      </c>
      <c r="M27" s="24">
        <v>114.23699999999999</v>
      </c>
      <c r="N27" s="25">
        <v>68544</v>
      </c>
    </row>
    <row r="28" spans="1:14" s="35" customFormat="1" ht="14.25" customHeight="1" x14ac:dyDescent="0.25">
      <c r="A28" s="33"/>
      <c r="B28" s="33"/>
      <c r="C28" s="33"/>
      <c r="D28" s="33"/>
      <c r="E28" s="33"/>
      <c r="F28" s="36" t="s">
        <v>47</v>
      </c>
      <c r="G28" s="19" t="s">
        <v>48</v>
      </c>
      <c r="H28" s="20" t="s">
        <v>10</v>
      </c>
      <c r="I28" s="21">
        <v>43914</v>
      </c>
      <c r="J28" s="21">
        <v>43914</v>
      </c>
      <c r="K28" s="22" t="s">
        <v>49</v>
      </c>
      <c r="L28" s="23" t="s">
        <v>32</v>
      </c>
      <c r="M28" s="24">
        <v>500.00139999999999</v>
      </c>
      <c r="N28" s="25">
        <v>4500</v>
      </c>
    </row>
    <row r="29" spans="1:14" s="35" customFormat="1" x14ac:dyDescent="0.25">
      <c r="A29" s="33"/>
      <c r="B29" s="33"/>
      <c r="C29" s="33"/>
      <c r="D29" s="33"/>
      <c r="E29" s="33"/>
      <c r="F29" s="36">
        <v>47121702</v>
      </c>
      <c r="G29" s="19" t="s">
        <v>50</v>
      </c>
      <c r="H29" s="20" t="s">
        <v>10</v>
      </c>
      <c r="I29" s="21" t="s">
        <v>12</v>
      </c>
      <c r="J29" s="21" t="s">
        <v>12</v>
      </c>
      <c r="K29" s="22" t="s">
        <v>31</v>
      </c>
      <c r="L29" s="23" t="s">
        <v>13</v>
      </c>
      <c r="M29" s="24">
        <v>189</v>
      </c>
      <c r="N29" s="25">
        <f>K29*M29</f>
        <v>189</v>
      </c>
    </row>
    <row r="30" spans="1:14" s="35" customFormat="1" x14ac:dyDescent="0.25">
      <c r="A30" s="33"/>
      <c r="B30" s="33"/>
      <c r="C30" s="33"/>
      <c r="D30" s="33"/>
      <c r="E30" s="33"/>
      <c r="F30" s="36">
        <v>11151712</v>
      </c>
      <c r="G30" s="19" t="s">
        <v>51</v>
      </c>
      <c r="H30" s="20" t="s">
        <v>10</v>
      </c>
      <c r="I30" s="21">
        <v>43914</v>
      </c>
      <c r="J30" s="21" t="s">
        <v>12</v>
      </c>
      <c r="K30" s="22" t="s">
        <v>96</v>
      </c>
      <c r="L30" s="23" t="s">
        <v>23</v>
      </c>
      <c r="M30" s="24">
        <v>470</v>
      </c>
      <c r="N30" s="25">
        <f t="shared" si="0"/>
        <v>2350</v>
      </c>
    </row>
    <row r="31" spans="1:14" s="35" customFormat="1" x14ac:dyDescent="0.25">
      <c r="A31" s="33"/>
      <c r="B31" s="33"/>
      <c r="C31" s="33"/>
      <c r="D31" s="33"/>
      <c r="E31" s="33"/>
      <c r="F31" s="36">
        <v>44111509</v>
      </c>
      <c r="G31" s="19" t="s">
        <v>53</v>
      </c>
      <c r="H31" s="20" t="s">
        <v>10</v>
      </c>
      <c r="I31" s="21" t="s">
        <v>12</v>
      </c>
      <c r="J31" s="21" t="s">
        <v>12</v>
      </c>
      <c r="K31" s="22" t="s">
        <v>52</v>
      </c>
      <c r="L31" s="23" t="s">
        <v>13</v>
      </c>
      <c r="M31" s="24">
        <v>52</v>
      </c>
      <c r="N31" s="25">
        <f t="shared" si="0"/>
        <v>520</v>
      </c>
    </row>
    <row r="32" spans="1:14" s="35" customFormat="1" x14ac:dyDescent="0.25">
      <c r="A32" s="33"/>
      <c r="B32" s="33"/>
      <c r="C32" s="33"/>
      <c r="D32" s="33"/>
      <c r="E32" s="33"/>
      <c r="F32" s="36">
        <v>44111509</v>
      </c>
      <c r="G32" s="19" t="s">
        <v>54</v>
      </c>
      <c r="H32" s="20" t="s">
        <v>10</v>
      </c>
      <c r="I32" s="21" t="s">
        <v>11</v>
      </c>
      <c r="J32" s="21" t="s">
        <v>11</v>
      </c>
      <c r="K32" s="22" t="s">
        <v>55</v>
      </c>
      <c r="L32" s="23" t="s">
        <v>13</v>
      </c>
      <c r="M32" s="24">
        <v>32</v>
      </c>
      <c r="N32" s="25">
        <f t="shared" si="0"/>
        <v>64</v>
      </c>
    </row>
    <row r="33" spans="1:14" s="35" customFormat="1" x14ac:dyDescent="0.25">
      <c r="A33" s="33"/>
      <c r="B33" s="33"/>
      <c r="C33" s="33"/>
      <c r="D33" s="33"/>
      <c r="E33" s="33"/>
      <c r="F33" s="36">
        <v>44122105</v>
      </c>
      <c r="G33" s="19" t="s">
        <v>56</v>
      </c>
      <c r="H33" s="20" t="s">
        <v>10</v>
      </c>
      <c r="I33" s="21" t="s">
        <v>11</v>
      </c>
      <c r="J33" s="21" t="s">
        <v>12</v>
      </c>
      <c r="K33" s="22" t="s">
        <v>131</v>
      </c>
      <c r="L33" s="23" t="s">
        <v>40</v>
      </c>
      <c r="M33" s="24">
        <v>12</v>
      </c>
      <c r="N33" s="25">
        <f t="shared" si="0"/>
        <v>1800</v>
      </c>
    </row>
    <row r="34" spans="1:14" s="35" customFormat="1" x14ac:dyDescent="0.25">
      <c r="A34" s="33"/>
      <c r="B34" s="33"/>
      <c r="C34" s="33"/>
      <c r="D34" s="33"/>
      <c r="E34" s="33"/>
      <c r="F34" s="36">
        <v>44122105</v>
      </c>
      <c r="G34" s="19" t="s">
        <v>57</v>
      </c>
      <c r="H34" s="20" t="s">
        <v>10</v>
      </c>
      <c r="I34" s="21" t="s">
        <v>11</v>
      </c>
      <c r="J34" s="21" t="s">
        <v>12</v>
      </c>
      <c r="K34" s="22" t="s">
        <v>131</v>
      </c>
      <c r="L34" s="23" t="s">
        <v>40</v>
      </c>
      <c r="M34" s="24">
        <v>28</v>
      </c>
      <c r="N34" s="25">
        <f t="shared" si="0"/>
        <v>4200</v>
      </c>
    </row>
    <row r="35" spans="1:14" s="35" customFormat="1" x14ac:dyDescent="0.25">
      <c r="A35" s="33"/>
      <c r="B35" s="33"/>
      <c r="C35" s="33"/>
      <c r="D35" s="33"/>
      <c r="E35" s="33"/>
      <c r="F35" s="36">
        <v>53102509</v>
      </c>
      <c r="G35" s="19" t="s">
        <v>58</v>
      </c>
      <c r="H35" s="20" t="s">
        <v>10</v>
      </c>
      <c r="I35" s="21" t="s">
        <v>45</v>
      </c>
      <c r="J35" s="21" t="s">
        <v>12</v>
      </c>
      <c r="K35" s="22" t="s">
        <v>52</v>
      </c>
      <c r="L35" s="23" t="s">
        <v>40</v>
      </c>
      <c r="M35" s="24">
        <v>20</v>
      </c>
      <c r="N35" s="25">
        <f t="shared" si="0"/>
        <v>200</v>
      </c>
    </row>
    <row r="36" spans="1:14" s="35" customFormat="1" x14ac:dyDescent="0.25">
      <c r="A36" s="33"/>
      <c r="B36" s="33"/>
      <c r="C36" s="33"/>
      <c r="D36" s="33"/>
      <c r="E36" s="33"/>
      <c r="F36" s="36">
        <v>41111604</v>
      </c>
      <c r="G36" s="19" t="s">
        <v>59</v>
      </c>
      <c r="H36" s="20" t="s">
        <v>10</v>
      </c>
      <c r="I36" s="21" t="s">
        <v>45</v>
      </c>
      <c r="J36" s="21" t="s">
        <v>45</v>
      </c>
      <c r="K36" s="22" t="s">
        <v>96</v>
      </c>
      <c r="L36" s="23" t="s">
        <v>13</v>
      </c>
      <c r="M36" s="24">
        <v>70</v>
      </c>
      <c r="N36" s="25">
        <f t="shared" si="0"/>
        <v>350</v>
      </c>
    </row>
    <row r="37" spans="1:14" s="35" customFormat="1" x14ac:dyDescent="0.25">
      <c r="A37" s="33"/>
      <c r="B37" s="33"/>
      <c r="C37" s="33"/>
      <c r="D37" s="33"/>
      <c r="E37" s="33"/>
      <c r="F37" s="36">
        <v>44121613</v>
      </c>
      <c r="G37" s="19" t="s">
        <v>60</v>
      </c>
      <c r="H37" s="20" t="s">
        <v>10</v>
      </c>
      <c r="I37" s="21" t="s">
        <v>12</v>
      </c>
      <c r="J37" s="21" t="s">
        <v>12</v>
      </c>
      <c r="K37" s="22" t="s">
        <v>195</v>
      </c>
      <c r="L37" s="23" t="s">
        <v>13</v>
      </c>
      <c r="M37" s="24">
        <v>18</v>
      </c>
      <c r="N37" s="25">
        <f>K37*M37</f>
        <v>270</v>
      </c>
    </row>
    <row r="38" spans="1:14" s="35" customFormat="1" x14ac:dyDescent="0.25">
      <c r="A38" s="33"/>
      <c r="B38" s="33"/>
      <c r="C38" s="33"/>
      <c r="D38" s="33"/>
      <c r="E38" s="33"/>
      <c r="F38" s="36">
        <v>44121619</v>
      </c>
      <c r="G38" s="19" t="s">
        <v>61</v>
      </c>
      <c r="H38" s="20" t="s">
        <v>10</v>
      </c>
      <c r="I38" s="21" t="s">
        <v>45</v>
      </c>
      <c r="J38" s="21" t="s">
        <v>12</v>
      </c>
      <c r="K38" s="22" t="s">
        <v>67</v>
      </c>
      <c r="L38" s="23" t="s">
        <v>13</v>
      </c>
      <c r="M38" s="24">
        <v>6</v>
      </c>
      <c r="N38" s="25">
        <f t="shared" si="0"/>
        <v>300</v>
      </c>
    </row>
    <row r="39" spans="1:14" s="35" customFormat="1" x14ac:dyDescent="0.25">
      <c r="A39" s="33"/>
      <c r="B39" s="33"/>
      <c r="C39" s="33"/>
      <c r="D39" s="33"/>
      <c r="E39" s="33"/>
      <c r="F39" s="36">
        <v>60121535</v>
      </c>
      <c r="G39" s="19" t="s">
        <v>63</v>
      </c>
      <c r="H39" s="20" t="s">
        <v>10</v>
      </c>
      <c r="I39" s="21" t="s">
        <v>45</v>
      </c>
      <c r="J39" s="21" t="s">
        <v>12</v>
      </c>
      <c r="K39" s="22" t="s">
        <v>69</v>
      </c>
      <c r="L39" s="23" t="s">
        <v>13</v>
      </c>
      <c r="M39" s="24">
        <v>4</v>
      </c>
      <c r="N39" s="25">
        <f t="shared" ref="N39:N44" si="1">K39*M39</f>
        <v>80</v>
      </c>
    </row>
    <row r="40" spans="1:14" s="35" customFormat="1" x14ac:dyDescent="0.25">
      <c r="A40" s="33"/>
      <c r="B40" s="33"/>
      <c r="C40" s="33"/>
      <c r="D40" s="33"/>
      <c r="E40" s="33"/>
      <c r="F40" s="36">
        <v>44121804</v>
      </c>
      <c r="G40" s="19" t="s">
        <v>64</v>
      </c>
      <c r="H40" s="20" t="s">
        <v>10</v>
      </c>
      <c r="I40" s="21" t="s">
        <v>65</v>
      </c>
      <c r="J40" s="21" t="s">
        <v>12</v>
      </c>
      <c r="K40" s="22" t="s">
        <v>195</v>
      </c>
      <c r="L40" s="23" t="s">
        <v>13</v>
      </c>
      <c r="M40" s="24">
        <v>36</v>
      </c>
      <c r="N40" s="25">
        <f t="shared" si="1"/>
        <v>540</v>
      </c>
    </row>
    <row r="41" spans="1:14" s="35" customFormat="1" x14ac:dyDescent="0.25">
      <c r="A41" s="33"/>
      <c r="B41" s="33"/>
      <c r="C41" s="33"/>
      <c r="D41" s="33"/>
      <c r="E41" s="33"/>
      <c r="F41" s="36">
        <v>44121713</v>
      </c>
      <c r="G41" s="19" t="s">
        <v>66</v>
      </c>
      <c r="H41" s="20" t="s">
        <v>10</v>
      </c>
      <c r="I41" s="21" t="s">
        <v>45</v>
      </c>
      <c r="J41" s="21">
        <v>44349</v>
      </c>
      <c r="K41" s="22" t="s">
        <v>74</v>
      </c>
      <c r="L41" s="23" t="s">
        <v>40</v>
      </c>
      <c r="M41" s="24">
        <v>170</v>
      </c>
      <c r="N41" s="25">
        <f t="shared" si="1"/>
        <v>4250</v>
      </c>
    </row>
    <row r="42" spans="1:14" s="35" customFormat="1" x14ac:dyDescent="0.25">
      <c r="A42" s="33"/>
      <c r="B42" s="33"/>
      <c r="C42" s="33"/>
      <c r="D42" s="33"/>
      <c r="E42" s="33"/>
      <c r="F42" s="36">
        <v>44121605</v>
      </c>
      <c r="G42" s="19" t="s">
        <v>68</v>
      </c>
      <c r="H42" s="20" t="s">
        <v>10</v>
      </c>
      <c r="I42" s="21" t="s">
        <v>12</v>
      </c>
      <c r="J42" s="21" t="s">
        <v>12</v>
      </c>
      <c r="K42" s="22" t="s">
        <v>96</v>
      </c>
      <c r="L42" s="23" t="s">
        <v>13</v>
      </c>
      <c r="M42" s="24">
        <v>69.62</v>
      </c>
      <c r="N42" s="25">
        <f t="shared" si="1"/>
        <v>348.1</v>
      </c>
    </row>
    <row r="43" spans="1:14" s="35" customFormat="1" x14ac:dyDescent="0.25">
      <c r="A43" s="33"/>
      <c r="B43" s="33"/>
      <c r="C43" s="33"/>
      <c r="D43" s="33"/>
      <c r="E43" s="33"/>
      <c r="F43" s="36">
        <v>44101716</v>
      </c>
      <c r="G43" s="19" t="s">
        <v>70</v>
      </c>
      <c r="H43" s="20" t="s">
        <v>10</v>
      </c>
      <c r="I43" s="21" t="s">
        <v>12</v>
      </c>
      <c r="J43" s="21" t="s">
        <v>12</v>
      </c>
      <c r="K43" s="22" t="s">
        <v>49</v>
      </c>
      <c r="L43" s="23" t="s">
        <v>13</v>
      </c>
      <c r="M43" s="24">
        <v>189</v>
      </c>
      <c r="N43" s="25">
        <f t="shared" si="1"/>
        <v>1701</v>
      </c>
    </row>
    <row r="44" spans="1:14" s="35" customFormat="1" x14ac:dyDescent="0.25">
      <c r="A44" s="33"/>
      <c r="B44" s="33"/>
      <c r="C44" s="33"/>
      <c r="D44" s="33"/>
      <c r="E44" s="33"/>
      <c r="F44" s="36">
        <v>44121615</v>
      </c>
      <c r="G44" s="19" t="s">
        <v>71</v>
      </c>
      <c r="H44" s="20" t="s">
        <v>10</v>
      </c>
      <c r="I44" s="21" t="s">
        <v>12</v>
      </c>
      <c r="J44" s="21" t="s">
        <v>12</v>
      </c>
      <c r="K44" s="22" t="s">
        <v>69</v>
      </c>
      <c r="L44" s="23" t="s">
        <v>13</v>
      </c>
      <c r="M44" s="24">
        <v>130</v>
      </c>
      <c r="N44" s="25">
        <f t="shared" si="1"/>
        <v>2600</v>
      </c>
    </row>
    <row r="45" spans="1:14" s="35" customFormat="1" x14ac:dyDescent="0.25">
      <c r="A45" s="33"/>
      <c r="B45" s="33"/>
      <c r="C45" s="33"/>
      <c r="D45" s="33"/>
      <c r="E45" s="33"/>
      <c r="F45" s="36" t="s">
        <v>72</v>
      </c>
      <c r="G45" s="19" t="s">
        <v>73</v>
      </c>
      <c r="H45" s="20" t="s">
        <v>10</v>
      </c>
      <c r="I45" s="21" t="s">
        <v>45</v>
      </c>
      <c r="J45" s="21" t="s">
        <v>45</v>
      </c>
      <c r="K45" s="22" t="s">
        <v>31</v>
      </c>
      <c r="L45" s="23" t="s">
        <v>40</v>
      </c>
      <c r="M45" s="24">
        <v>150</v>
      </c>
      <c r="N45" s="25">
        <f t="shared" si="0"/>
        <v>150</v>
      </c>
    </row>
    <row r="46" spans="1:14" s="35" customFormat="1" x14ac:dyDescent="0.25">
      <c r="A46" s="33"/>
      <c r="B46" s="33"/>
      <c r="C46" s="33"/>
      <c r="D46" s="33"/>
      <c r="E46" s="33"/>
      <c r="F46" s="36">
        <v>44122107</v>
      </c>
      <c r="G46" s="19" t="s">
        <v>75</v>
      </c>
      <c r="H46" s="20" t="s">
        <v>10</v>
      </c>
      <c r="I46" s="21" t="s">
        <v>65</v>
      </c>
      <c r="J46" s="21" t="s">
        <v>65</v>
      </c>
      <c r="K46" s="22" t="s">
        <v>52</v>
      </c>
      <c r="L46" s="23" t="s">
        <v>13</v>
      </c>
      <c r="M46" s="24">
        <v>84</v>
      </c>
      <c r="N46" s="25">
        <f t="shared" si="0"/>
        <v>840</v>
      </c>
    </row>
    <row r="47" spans="1:14" s="35" customFormat="1" x14ac:dyDescent="0.25">
      <c r="A47" s="33"/>
      <c r="B47" s="33"/>
      <c r="C47" s="33"/>
      <c r="D47" s="33"/>
      <c r="E47" s="33"/>
      <c r="F47" s="36" t="s">
        <v>76</v>
      </c>
      <c r="G47" s="19" t="s">
        <v>77</v>
      </c>
      <c r="H47" s="20" t="s">
        <v>10</v>
      </c>
      <c r="I47" s="21" t="s">
        <v>45</v>
      </c>
      <c r="J47" s="21" t="s">
        <v>12</v>
      </c>
      <c r="K47" s="22" t="s">
        <v>203</v>
      </c>
      <c r="L47" s="23" t="s">
        <v>13</v>
      </c>
      <c r="M47" s="24">
        <v>34</v>
      </c>
      <c r="N47" s="25">
        <f t="shared" si="0"/>
        <v>5440</v>
      </c>
    </row>
    <row r="48" spans="1:14" s="35" customFormat="1" x14ac:dyDescent="0.25">
      <c r="A48" s="33"/>
      <c r="B48" s="33"/>
      <c r="C48" s="33"/>
      <c r="D48" s="33"/>
      <c r="E48" s="33"/>
      <c r="F48" s="36">
        <v>11151712</v>
      </c>
      <c r="G48" s="19" t="s">
        <v>78</v>
      </c>
      <c r="H48" s="20" t="s">
        <v>10</v>
      </c>
      <c r="I48" s="21">
        <v>43914</v>
      </c>
      <c r="J48" s="21" t="s">
        <v>12</v>
      </c>
      <c r="K48" s="22" t="s">
        <v>69</v>
      </c>
      <c r="L48" s="23" t="s">
        <v>23</v>
      </c>
      <c r="M48" s="24">
        <v>480</v>
      </c>
      <c r="N48" s="25">
        <f t="shared" si="0"/>
        <v>9600</v>
      </c>
    </row>
    <row r="49" spans="1:14" s="35" customFormat="1" x14ac:dyDescent="0.25">
      <c r="A49" s="33"/>
      <c r="B49" s="33"/>
      <c r="C49" s="33"/>
      <c r="D49" s="33"/>
      <c r="E49" s="33"/>
      <c r="F49" s="32">
        <v>14111530</v>
      </c>
      <c r="G49" s="19" t="s">
        <v>79</v>
      </c>
      <c r="H49" s="20" t="s">
        <v>10</v>
      </c>
      <c r="I49" s="21">
        <v>43914</v>
      </c>
      <c r="J49" s="21" t="s">
        <v>12</v>
      </c>
      <c r="K49" s="22" t="s">
        <v>96</v>
      </c>
      <c r="L49" s="23" t="s">
        <v>13</v>
      </c>
      <c r="M49" s="24">
        <v>38</v>
      </c>
      <c r="N49" s="25">
        <f t="shared" si="0"/>
        <v>190</v>
      </c>
    </row>
    <row r="50" spans="1:14" s="35" customFormat="1" x14ac:dyDescent="0.25">
      <c r="A50" s="33"/>
      <c r="B50" s="33"/>
      <c r="C50" s="33"/>
      <c r="D50" s="33"/>
      <c r="E50" s="33"/>
      <c r="F50" s="34">
        <v>47121701</v>
      </c>
      <c r="G50" s="19" t="s">
        <v>211</v>
      </c>
      <c r="H50" s="20" t="s">
        <v>10</v>
      </c>
      <c r="I50" s="21">
        <v>44642</v>
      </c>
      <c r="J50" s="21">
        <v>44642</v>
      </c>
      <c r="K50" s="22" t="s">
        <v>214</v>
      </c>
      <c r="L50" s="23" t="s">
        <v>13</v>
      </c>
      <c r="M50" s="24">
        <v>3.89</v>
      </c>
      <c r="N50" s="25">
        <f t="shared" si="0"/>
        <v>38122</v>
      </c>
    </row>
    <row r="51" spans="1:14" s="35" customFormat="1" x14ac:dyDescent="0.25">
      <c r="A51" s="33"/>
      <c r="B51" s="33"/>
      <c r="C51" s="33"/>
      <c r="D51" s="33"/>
      <c r="E51" s="33"/>
      <c r="F51" s="34">
        <v>47121708</v>
      </c>
      <c r="G51" s="19" t="s">
        <v>212</v>
      </c>
      <c r="H51" s="20" t="s">
        <v>10</v>
      </c>
      <c r="I51" s="21" t="s">
        <v>210</v>
      </c>
      <c r="J51" s="21">
        <v>44642</v>
      </c>
      <c r="K51" s="22" t="s">
        <v>213</v>
      </c>
      <c r="L51" s="23" t="s">
        <v>13</v>
      </c>
      <c r="M51" s="24">
        <v>1.9</v>
      </c>
      <c r="N51" s="25">
        <f t="shared" si="0"/>
        <v>9310</v>
      </c>
    </row>
    <row r="52" spans="1:14" s="35" customFormat="1" x14ac:dyDescent="0.25">
      <c r="A52" s="33"/>
      <c r="B52" s="33"/>
      <c r="C52" s="33"/>
      <c r="D52" s="33"/>
      <c r="E52" s="33"/>
      <c r="F52" s="34">
        <v>24111503</v>
      </c>
      <c r="G52" s="19" t="s">
        <v>80</v>
      </c>
      <c r="H52" s="20" t="s">
        <v>10</v>
      </c>
      <c r="I52" s="21">
        <v>44642</v>
      </c>
      <c r="J52" s="21">
        <v>44642</v>
      </c>
      <c r="K52" s="22" t="s">
        <v>213</v>
      </c>
      <c r="L52" s="23" t="s">
        <v>13</v>
      </c>
      <c r="M52" s="24">
        <v>1.04</v>
      </c>
      <c r="N52" s="25">
        <f t="shared" si="0"/>
        <v>5096</v>
      </c>
    </row>
    <row r="53" spans="1:14" s="35" customFormat="1" x14ac:dyDescent="0.25">
      <c r="A53" s="33"/>
      <c r="B53" s="33"/>
      <c r="C53" s="33"/>
      <c r="D53" s="33"/>
      <c r="E53" s="33"/>
      <c r="F53" s="36" t="s">
        <v>81</v>
      </c>
      <c r="G53" s="19" t="s">
        <v>82</v>
      </c>
      <c r="H53" s="20" t="s">
        <v>10</v>
      </c>
      <c r="I53" s="21">
        <v>44599</v>
      </c>
      <c r="J53" s="21">
        <v>44599</v>
      </c>
      <c r="K53" s="22" t="s">
        <v>205</v>
      </c>
      <c r="L53" s="23" t="s">
        <v>83</v>
      </c>
      <c r="M53" s="24">
        <v>501</v>
      </c>
      <c r="N53" s="25">
        <f t="shared" si="0"/>
        <v>45090</v>
      </c>
    </row>
    <row r="54" spans="1:14" s="35" customFormat="1" ht="15.75" customHeight="1" x14ac:dyDescent="0.25">
      <c r="A54" s="33"/>
      <c r="B54" s="33"/>
      <c r="C54" s="33"/>
      <c r="D54" s="33"/>
      <c r="E54" s="33"/>
      <c r="F54" s="36">
        <v>512352104</v>
      </c>
      <c r="G54" s="19" t="s">
        <v>84</v>
      </c>
      <c r="H54" s="20" t="s">
        <v>10</v>
      </c>
      <c r="I54" s="21">
        <v>44599</v>
      </c>
      <c r="J54" s="21">
        <v>44599</v>
      </c>
      <c r="K54" s="22" t="s">
        <v>215</v>
      </c>
      <c r="L54" s="23" t="s">
        <v>83</v>
      </c>
      <c r="M54" s="24">
        <v>595</v>
      </c>
      <c r="N54" s="25">
        <f t="shared" si="0"/>
        <v>104125</v>
      </c>
    </row>
    <row r="55" spans="1:14" s="35" customFormat="1" x14ac:dyDescent="0.25">
      <c r="A55" s="33"/>
      <c r="B55" s="33"/>
      <c r="C55" s="33"/>
      <c r="D55" s="33"/>
      <c r="E55" s="33"/>
      <c r="F55" s="36">
        <v>47131514</v>
      </c>
      <c r="G55" s="19" t="s">
        <v>86</v>
      </c>
      <c r="H55" s="20" t="s">
        <v>10</v>
      </c>
      <c r="I55" s="21">
        <v>44103</v>
      </c>
      <c r="J55" s="21">
        <v>44103</v>
      </c>
      <c r="K55" s="22" t="s">
        <v>207</v>
      </c>
      <c r="L55" s="23" t="s">
        <v>13</v>
      </c>
      <c r="M55" s="24">
        <v>285</v>
      </c>
      <c r="N55" s="25">
        <f t="shared" si="0"/>
        <v>3990</v>
      </c>
    </row>
    <row r="56" spans="1:14" s="35" customFormat="1" ht="17.25" customHeight="1" x14ac:dyDescent="0.25">
      <c r="A56" s="33"/>
      <c r="B56" s="33"/>
      <c r="C56" s="33"/>
      <c r="D56" s="33"/>
      <c r="E56" s="33"/>
      <c r="F56" s="36">
        <v>47131824</v>
      </c>
      <c r="G56" s="19" t="s">
        <v>87</v>
      </c>
      <c r="H56" s="20" t="s">
        <v>10</v>
      </c>
      <c r="I56" s="21">
        <v>44230</v>
      </c>
      <c r="J56" s="21">
        <v>44230</v>
      </c>
      <c r="K56" s="22" t="s">
        <v>199</v>
      </c>
      <c r="L56" s="23" t="s">
        <v>83</v>
      </c>
      <c r="M56" s="24">
        <v>112</v>
      </c>
      <c r="N56" s="25">
        <f t="shared" si="0"/>
        <v>2016</v>
      </c>
    </row>
    <row r="57" spans="1:14" s="35" customFormat="1" x14ac:dyDescent="0.25">
      <c r="A57" s="33"/>
      <c r="B57" s="33"/>
      <c r="C57" s="33"/>
      <c r="D57" s="33"/>
      <c r="E57" s="33"/>
      <c r="F57" s="36">
        <v>47131803</v>
      </c>
      <c r="G57" s="19" t="s">
        <v>88</v>
      </c>
      <c r="H57" s="20" t="s">
        <v>10</v>
      </c>
      <c r="I57" s="21">
        <v>44642</v>
      </c>
      <c r="J57" s="21">
        <v>44642</v>
      </c>
      <c r="K57" s="22" t="s">
        <v>208</v>
      </c>
      <c r="L57" s="23" t="s">
        <v>83</v>
      </c>
      <c r="M57" s="24">
        <f>150</f>
        <v>150</v>
      </c>
      <c r="N57" s="25">
        <f>K57*M57</f>
        <v>21000</v>
      </c>
    </row>
    <row r="58" spans="1:14" s="35" customFormat="1" ht="16.5" customHeight="1" x14ac:dyDescent="0.25">
      <c r="A58" s="33"/>
      <c r="B58" s="33"/>
      <c r="C58" s="33"/>
      <c r="D58" s="33"/>
      <c r="E58" s="33"/>
      <c r="F58" s="36">
        <v>12141901</v>
      </c>
      <c r="G58" s="19" t="s">
        <v>89</v>
      </c>
      <c r="H58" s="20" t="s">
        <v>10</v>
      </c>
      <c r="I58" s="21">
        <v>44642</v>
      </c>
      <c r="J58" s="21">
        <v>44642</v>
      </c>
      <c r="K58" s="22" t="s">
        <v>131</v>
      </c>
      <c r="L58" s="23" t="s">
        <v>83</v>
      </c>
      <c r="M58" s="24">
        <v>80</v>
      </c>
      <c r="N58" s="25">
        <f t="shared" si="0"/>
        <v>12000</v>
      </c>
    </row>
    <row r="59" spans="1:14" s="35" customFormat="1" x14ac:dyDescent="0.25">
      <c r="A59" s="33"/>
      <c r="B59" s="33"/>
      <c r="C59" s="33"/>
      <c r="D59" s="33"/>
      <c r="E59" s="33"/>
      <c r="F59" s="36">
        <v>47131805</v>
      </c>
      <c r="G59" s="19" t="s">
        <v>90</v>
      </c>
      <c r="H59" s="20" t="s">
        <v>10</v>
      </c>
      <c r="I59" s="21">
        <v>44642</v>
      </c>
      <c r="J59" s="21">
        <v>44642</v>
      </c>
      <c r="K59" s="22" t="s">
        <v>52</v>
      </c>
      <c r="L59" s="23" t="s">
        <v>91</v>
      </c>
      <c r="M59" s="24">
        <v>1010</v>
      </c>
      <c r="N59" s="25">
        <f>K59*M59</f>
        <v>10100</v>
      </c>
    </row>
    <row r="60" spans="1:14" s="35" customFormat="1" x14ac:dyDescent="0.25">
      <c r="A60" s="33"/>
      <c r="B60" s="33"/>
      <c r="C60" s="33"/>
      <c r="D60" s="33"/>
      <c r="E60" s="33"/>
      <c r="F60" s="36">
        <v>25111903</v>
      </c>
      <c r="G60" s="19" t="s">
        <v>92</v>
      </c>
      <c r="H60" s="20" t="s">
        <v>10</v>
      </c>
      <c r="I60" s="21" t="s">
        <v>36</v>
      </c>
      <c r="J60" s="21" t="s">
        <v>36</v>
      </c>
      <c r="K60" s="22" t="s">
        <v>96</v>
      </c>
      <c r="L60" s="23" t="s">
        <v>13</v>
      </c>
      <c r="M60" s="24">
        <v>337</v>
      </c>
      <c r="N60" s="25">
        <f>K60*M60</f>
        <v>1685</v>
      </c>
    </row>
    <row r="61" spans="1:14" s="35" customFormat="1" x14ac:dyDescent="0.25">
      <c r="A61" s="33"/>
      <c r="B61" s="33"/>
      <c r="C61" s="33"/>
      <c r="D61" s="33"/>
      <c r="E61" s="33"/>
      <c r="F61" s="36">
        <v>47131810</v>
      </c>
      <c r="G61" s="19" t="s">
        <v>93</v>
      </c>
      <c r="H61" s="20" t="s">
        <v>10</v>
      </c>
      <c r="I61" s="21">
        <v>44643</v>
      </c>
      <c r="J61" s="21">
        <v>44643</v>
      </c>
      <c r="K61" s="22" t="s">
        <v>206</v>
      </c>
      <c r="L61" s="23" t="s">
        <v>83</v>
      </c>
      <c r="M61" s="24">
        <v>140</v>
      </c>
      <c r="N61" s="25">
        <f t="shared" si="0"/>
        <v>28000</v>
      </c>
    </row>
    <row r="62" spans="1:14" s="35" customFormat="1" ht="18.75" customHeight="1" x14ac:dyDescent="0.25">
      <c r="A62" s="33"/>
      <c r="B62" s="33"/>
      <c r="C62" s="33"/>
      <c r="D62" s="33"/>
      <c r="E62" s="33"/>
      <c r="F62" s="36">
        <v>47131810</v>
      </c>
      <c r="G62" s="19" t="s">
        <v>94</v>
      </c>
      <c r="H62" s="20" t="s">
        <v>10</v>
      </c>
      <c r="I62" s="21">
        <v>44642</v>
      </c>
      <c r="J62" s="21">
        <v>44642</v>
      </c>
      <c r="K62" s="22" t="s">
        <v>216</v>
      </c>
      <c r="L62" s="23" t="s">
        <v>83</v>
      </c>
      <c r="M62" s="24">
        <v>125</v>
      </c>
      <c r="N62" s="25">
        <f>K62*M62</f>
        <v>8125</v>
      </c>
    </row>
    <row r="63" spans="1:14" s="35" customFormat="1" x14ac:dyDescent="0.25">
      <c r="A63" s="33"/>
      <c r="B63" s="33"/>
      <c r="C63" s="33"/>
      <c r="D63" s="33"/>
      <c r="E63" s="33"/>
      <c r="F63" s="36">
        <v>47131604</v>
      </c>
      <c r="G63" s="19" t="s">
        <v>220</v>
      </c>
      <c r="H63" s="20" t="s">
        <v>10</v>
      </c>
      <c r="I63" s="21" t="s">
        <v>36</v>
      </c>
      <c r="J63" s="21" t="s">
        <v>36</v>
      </c>
      <c r="K63" s="22" t="s">
        <v>55</v>
      </c>
      <c r="L63" s="23" t="s">
        <v>13</v>
      </c>
      <c r="M63" s="24">
        <f>N63/K63</f>
        <v>575</v>
      </c>
      <c r="N63" s="25">
        <v>1150</v>
      </c>
    </row>
    <row r="64" spans="1:14" s="35" customFormat="1" x14ac:dyDescent="0.25">
      <c r="A64" s="33"/>
      <c r="B64" s="33"/>
      <c r="C64" s="33"/>
      <c r="D64" s="33"/>
      <c r="E64" s="33"/>
      <c r="F64" s="36">
        <v>47131604</v>
      </c>
      <c r="G64" s="19" t="s">
        <v>97</v>
      </c>
      <c r="H64" s="20" t="s">
        <v>10</v>
      </c>
      <c r="I64" s="21" t="s">
        <v>36</v>
      </c>
      <c r="J64" s="21" t="s">
        <v>95</v>
      </c>
      <c r="K64" s="22" t="s">
        <v>195</v>
      </c>
      <c r="L64" s="23" t="s">
        <v>13</v>
      </c>
      <c r="M64" s="24">
        <v>95</v>
      </c>
      <c r="N64" s="25">
        <f t="shared" si="0"/>
        <v>1425</v>
      </c>
    </row>
    <row r="65" spans="1:14" s="35" customFormat="1" x14ac:dyDescent="0.25">
      <c r="A65" s="33"/>
      <c r="B65" s="33"/>
      <c r="C65" s="33"/>
      <c r="D65" s="33"/>
      <c r="E65" s="33"/>
      <c r="F65" s="36">
        <v>47121806</v>
      </c>
      <c r="G65" s="19" t="s">
        <v>98</v>
      </c>
      <c r="H65" s="20" t="s">
        <v>10</v>
      </c>
      <c r="I65" s="21" t="s">
        <v>95</v>
      </c>
      <c r="J65" s="21" t="s">
        <v>36</v>
      </c>
      <c r="K65" s="22" t="s">
        <v>39</v>
      </c>
      <c r="L65" s="23" t="s">
        <v>13</v>
      </c>
      <c r="M65" s="24">
        <f>N65/K65</f>
        <v>557.5</v>
      </c>
      <c r="N65" s="25">
        <v>2230</v>
      </c>
    </row>
    <row r="66" spans="1:14" s="35" customFormat="1" x14ac:dyDescent="0.25">
      <c r="A66" s="33"/>
      <c r="B66" s="33"/>
      <c r="C66" s="33"/>
      <c r="D66" s="33"/>
      <c r="E66" s="33"/>
      <c r="F66" s="36">
        <v>47121806</v>
      </c>
      <c r="G66" s="19" t="s">
        <v>99</v>
      </c>
      <c r="H66" s="20" t="s">
        <v>10</v>
      </c>
      <c r="I66" s="21" t="s">
        <v>95</v>
      </c>
      <c r="J66" s="21" t="s">
        <v>95</v>
      </c>
      <c r="K66" s="22" t="s">
        <v>100</v>
      </c>
      <c r="L66" s="23" t="s">
        <v>13</v>
      </c>
      <c r="M66" s="24">
        <f>N66/K66</f>
        <v>3320</v>
      </c>
      <c r="N66" s="25">
        <v>19920</v>
      </c>
    </row>
    <row r="67" spans="1:14" s="35" customFormat="1" x14ac:dyDescent="0.25">
      <c r="A67" s="33"/>
      <c r="B67" s="33"/>
      <c r="C67" s="33"/>
      <c r="D67" s="33"/>
      <c r="E67" s="33"/>
      <c r="F67" s="36">
        <v>47131618</v>
      </c>
      <c r="G67" s="19" t="s">
        <v>101</v>
      </c>
      <c r="H67" s="20" t="s">
        <v>10</v>
      </c>
      <c r="I67" s="21">
        <v>44642</v>
      </c>
      <c r="J67" s="21">
        <v>44642</v>
      </c>
      <c r="K67" s="22" t="s">
        <v>217</v>
      </c>
      <c r="L67" s="23" t="s">
        <v>13</v>
      </c>
      <c r="M67" s="24">
        <f>190</f>
        <v>190</v>
      </c>
      <c r="N67" s="25">
        <f>M67*K67</f>
        <v>4560</v>
      </c>
    </row>
    <row r="68" spans="1:14" s="35" customFormat="1" x14ac:dyDescent="0.25">
      <c r="A68" s="33"/>
      <c r="B68" s="33"/>
      <c r="C68" s="33"/>
      <c r="D68" s="33"/>
      <c r="E68" s="33"/>
      <c r="F68" s="36">
        <v>14111705</v>
      </c>
      <c r="G68" s="19" t="s">
        <v>102</v>
      </c>
      <c r="H68" s="20" t="s">
        <v>10</v>
      </c>
      <c r="I68" s="21" t="s">
        <v>196</v>
      </c>
      <c r="J68" s="21" t="s">
        <v>196</v>
      </c>
      <c r="K68" s="22" t="s">
        <v>96</v>
      </c>
      <c r="L68" s="23" t="s">
        <v>103</v>
      </c>
      <c r="M68" s="24">
        <v>765</v>
      </c>
      <c r="N68" s="25">
        <f t="shared" si="0"/>
        <v>3825</v>
      </c>
    </row>
    <row r="69" spans="1:14" s="35" customFormat="1" x14ac:dyDescent="0.25">
      <c r="A69" s="33"/>
      <c r="B69" s="33"/>
      <c r="C69" s="33"/>
      <c r="D69" s="33"/>
      <c r="E69" s="33"/>
      <c r="F69" s="36">
        <v>44121631</v>
      </c>
      <c r="G69" s="19" t="s">
        <v>104</v>
      </c>
      <c r="H69" s="20" t="s">
        <v>10</v>
      </c>
      <c r="I69" s="21" t="s">
        <v>65</v>
      </c>
      <c r="J69" s="21" t="s">
        <v>12</v>
      </c>
      <c r="K69" s="22" t="s">
        <v>69</v>
      </c>
      <c r="L69" s="23" t="s">
        <v>13</v>
      </c>
      <c r="M69" s="24">
        <v>94</v>
      </c>
      <c r="N69" s="25">
        <f t="shared" si="0"/>
        <v>1880</v>
      </c>
    </row>
    <row r="70" spans="1:14" s="35" customFormat="1" x14ac:dyDescent="0.25">
      <c r="A70" s="33"/>
      <c r="B70" s="33"/>
      <c r="C70" s="33"/>
      <c r="D70" s="33"/>
      <c r="E70" s="33"/>
      <c r="F70" s="34">
        <v>4411509</v>
      </c>
      <c r="G70" s="19" t="s">
        <v>105</v>
      </c>
      <c r="H70" s="20" t="s">
        <v>10</v>
      </c>
      <c r="I70" s="21" t="s">
        <v>11</v>
      </c>
      <c r="J70" s="21" t="s">
        <v>12</v>
      </c>
      <c r="K70" s="22" t="s">
        <v>74</v>
      </c>
      <c r="L70" s="23" t="s">
        <v>13</v>
      </c>
      <c r="M70" s="24">
        <v>56</v>
      </c>
      <c r="N70" s="25">
        <f t="shared" si="0"/>
        <v>1400</v>
      </c>
    </row>
    <row r="71" spans="1:14" s="35" customFormat="1" x14ac:dyDescent="0.25">
      <c r="A71" s="33"/>
      <c r="B71" s="33"/>
      <c r="C71" s="33"/>
      <c r="D71" s="33"/>
      <c r="E71" s="33"/>
      <c r="F71" s="32">
        <v>44103103</v>
      </c>
      <c r="G71" s="19" t="s">
        <v>106</v>
      </c>
      <c r="H71" s="20" t="s">
        <v>10</v>
      </c>
      <c r="I71" s="21" t="s">
        <v>36</v>
      </c>
      <c r="J71" s="21" t="s">
        <v>36</v>
      </c>
      <c r="K71" s="22" t="s">
        <v>31</v>
      </c>
      <c r="L71" s="23" t="s">
        <v>40</v>
      </c>
      <c r="M71" s="24">
        <v>2450</v>
      </c>
      <c r="N71" s="25">
        <f t="shared" si="0"/>
        <v>2450</v>
      </c>
    </row>
    <row r="72" spans="1:14" s="35" customFormat="1" x14ac:dyDescent="0.25">
      <c r="A72" s="33"/>
      <c r="B72" s="33"/>
      <c r="C72" s="33"/>
      <c r="D72" s="33"/>
      <c r="E72" s="33"/>
      <c r="F72" s="32">
        <v>5020174</v>
      </c>
      <c r="G72" s="19" t="s">
        <v>107</v>
      </c>
      <c r="H72" s="20" t="s">
        <v>10</v>
      </c>
      <c r="I72" s="21">
        <v>44539</v>
      </c>
      <c r="J72" s="21">
        <v>44539</v>
      </c>
      <c r="K72" s="22" t="s">
        <v>218</v>
      </c>
      <c r="L72" s="23" t="s">
        <v>13</v>
      </c>
      <c r="M72" s="24">
        <v>332</v>
      </c>
      <c r="N72" s="25">
        <f>K72*M72</f>
        <v>19920</v>
      </c>
    </row>
    <row r="73" spans="1:14" s="35" customFormat="1" ht="15" customHeight="1" x14ac:dyDescent="0.25">
      <c r="A73" s="33"/>
      <c r="B73" s="33"/>
      <c r="C73" s="33"/>
      <c r="D73" s="33"/>
      <c r="E73" s="33"/>
      <c r="F73" s="36">
        <v>50161814</v>
      </c>
      <c r="G73" s="19" t="s">
        <v>108</v>
      </c>
      <c r="H73" s="20" t="s">
        <v>10</v>
      </c>
      <c r="I73" s="21" t="s">
        <v>109</v>
      </c>
      <c r="J73" s="21" t="s">
        <v>109</v>
      </c>
      <c r="K73" s="22" t="s">
        <v>218</v>
      </c>
      <c r="L73" s="23" t="s">
        <v>32</v>
      </c>
      <c r="M73" s="24">
        <v>280.72000000000003</v>
      </c>
      <c r="N73" s="25">
        <f t="shared" si="0"/>
        <v>16843.2</v>
      </c>
    </row>
    <row r="74" spans="1:14" s="35" customFormat="1" x14ac:dyDescent="0.25">
      <c r="A74" s="33"/>
      <c r="B74" s="33"/>
      <c r="C74" s="33"/>
      <c r="D74" s="33"/>
      <c r="E74" s="33"/>
      <c r="F74" s="36" t="s">
        <v>110</v>
      </c>
      <c r="G74" s="19" t="s">
        <v>111</v>
      </c>
      <c r="H74" s="20" t="s">
        <v>10</v>
      </c>
      <c r="I74" s="21">
        <v>44539</v>
      </c>
      <c r="J74" s="21">
        <v>44539</v>
      </c>
      <c r="K74" s="22" t="s">
        <v>69</v>
      </c>
      <c r="L74" s="23" t="s">
        <v>103</v>
      </c>
      <c r="M74" s="24">
        <v>5017</v>
      </c>
      <c r="N74" s="25">
        <f t="shared" si="0"/>
        <v>100340</v>
      </c>
    </row>
    <row r="75" spans="1:14" s="35" customFormat="1" x14ac:dyDescent="0.25">
      <c r="A75" s="33"/>
      <c r="B75" s="33"/>
      <c r="C75" s="33"/>
      <c r="D75" s="33"/>
      <c r="E75" s="33"/>
      <c r="F75" s="34">
        <v>47131827</v>
      </c>
      <c r="G75" s="19" t="s">
        <v>112</v>
      </c>
      <c r="H75" s="20" t="s">
        <v>10</v>
      </c>
      <c r="I75" s="21">
        <v>44103</v>
      </c>
      <c r="J75" s="21">
        <v>44103</v>
      </c>
      <c r="K75" s="22" t="s">
        <v>96</v>
      </c>
      <c r="L75" s="23" t="s">
        <v>83</v>
      </c>
      <c r="M75" s="24">
        <v>155</v>
      </c>
      <c r="N75" s="25">
        <f t="shared" si="0"/>
        <v>775</v>
      </c>
    </row>
    <row r="76" spans="1:14" s="35" customFormat="1" x14ac:dyDescent="0.25">
      <c r="A76" s="33"/>
      <c r="B76" s="33"/>
      <c r="C76" s="33"/>
      <c r="D76" s="33"/>
      <c r="E76" s="33"/>
      <c r="F76" s="36">
        <v>14111704</v>
      </c>
      <c r="G76" s="19" t="s">
        <v>113</v>
      </c>
      <c r="H76" s="20" t="s">
        <v>10</v>
      </c>
      <c r="I76" s="21">
        <v>44236</v>
      </c>
      <c r="J76" s="21">
        <v>44236</v>
      </c>
      <c r="K76" s="22" t="s">
        <v>67</v>
      </c>
      <c r="L76" s="23" t="s">
        <v>103</v>
      </c>
      <c r="M76" s="24">
        <v>520</v>
      </c>
      <c r="N76" s="25">
        <f t="shared" si="0"/>
        <v>26000</v>
      </c>
    </row>
    <row r="77" spans="1:14" s="35" customFormat="1" x14ac:dyDescent="0.25">
      <c r="A77" s="33"/>
      <c r="B77" s="33"/>
      <c r="C77" s="33"/>
      <c r="D77" s="33"/>
      <c r="E77" s="33"/>
      <c r="F77" s="36">
        <v>44121505</v>
      </c>
      <c r="G77" s="19" t="s">
        <v>114</v>
      </c>
      <c r="H77" s="20" t="s">
        <v>10</v>
      </c>
      <c r="I77" s="21">
        <v>43914</v>
      </c>
      <c r="J77" s="21" t="s">
        <v>12</v>
      </c>
      <c r="K77" s="22" t="s">
        <v>96</v>
      </c>
      <c r="L77" s="23" t="s">
        <v>40</v>
      </c>
      <c r="M77" s="24">
        <v>700</v>
      </c>
      <c r="N77" s="25">
        <f t="shared" si="0"/>
        <v>3500</v>
      </c>
    </row>
    <row r="78" spans="1:14" s="35" customFormat="1" x14ac:dyDescent="0.25">
      <c r="A78" s="33"/>
      <c r="B78" s="33"/>
      <c r="C78" s="33"/>
      <c r="D78" s="33"/>
      <c r="E78" s="33"/>
      <c r="F78" s="36" t="s">
        <v>115</v>
      </c>
      <c r="G78" s="19" t="s">
        <v>116</v>
      </c>
      <c r="H78" s="20" t="s">
        <v>10</v>
      </c>
      <c r="I78" s="21">
        <v>43510</v>
      </c>
      <c r="J78" s="21">
        <v>43510</v>
      </c>
      <c r="K78" s="22" t="s">
        <v>52</v>
      </c>
      <c r="L78" s="23" t="s">
        <v>13</v>
      </c>
      <c r="M78" s="24">
        <v>70.8</v>
      </c>
      <c r="N78" s="25">
        <f t="shared" si="0"/>
        <v>708</v>
      </c>
    </row>
    <row r="79" spans="1:14" s="35" customFormat="1" x14ac:dyDescent="0.25">
      <c r="A79" s="33"/>
      <c r="B79" s="33"/>
      <c r="C79" s="33"/>
      <c r="D79" s="33"/>
      <c r="E79" s="33"/>
      <c r="F79" s="32">
        <v>14111508</v>
      </c>
      <c r="G79" s="19" t="s">
        <v>118</v>
      </c>
      <c r="H79" s="20" t="s">
        <v>10</v>
      </c>
      <c r="I79" s="21">
        <v>44110</v>
      </c>
      <c r="J79" s="21">
        <v>44110</v>
      </c>
      <c r="K79" s="22" t="s">
        <v>55</v>
      </c>
      <c r="L79" s="23" t="s">
        <v>120</v>
      </c>
      <c r="M79" s="24">
        <v>3304</v>
      </c>
      <c r="N79" s="25">
        <f t="shared" si="0"/>
        <v>6608</v>
      </c>
    </row>
    <row r="80" spans="1:14" s="35" customFormat="1" ht="16.5" customHeight="1" x14ac:dyDescent="0.25">
      <c r="A80" s="33"/>
      <c r="B80" s="33"/>
      <c r="C80" s="33"/>
      <c r="D80" s="33"/>
      <c r="E80" s="33"/>
      <c r="F80" s="36" t="s">
        <v>121</v>
      </c>
      <c r="G80" s="19" t="s">
        <v>122</v>
      </c>
      <c r="H80" s="20" t="s">
        <v>10</v>
      </c>
      <c r="I80" s="21">
        <v>44293</v>
      </c>
      <c r="J80" s="21">
        <v>43928</v>
      </c>
      <c r="K80" s="22" t="s">
        <v>219</v>
      </c>
      <c r="L80" s="23" t="s">
        <v>123</v>
      </c>
      <c r="M80" s="24">
        <v>55</v>
      </c>
      <c r="N80" s="25">
        <f>K80*M80</f>
        <v>117700</v>
      </c>
    </row>
    <row r="81" spans="1:14" s="35" customFormat="1" x14ac:dyDescent="0.25">
      <c r="A81" s="33"/>
      <c r="B81" s="33"/>
      <c r="C81" s="33"/>
      <c r="D81" s="33"/>
      <c r="E81" s="33"/>
      <c r="F81" s="36" t="s">
        <v>124</v>
      </c>
      <c r="G81" s="19" t="s">
        <v>125</v>
      </c>
      <c r="H81" s="20" t="s">
        <v>10</v>
      </c>
      <c r="I81" s="21">
        <v>43418</v>
      </c>
      <c r="J81" s="21" t="s">
        <v>12</v>
      </c>
      <c r="K81" s="22" t="s">
        <v>126</v>
      </c>
      <c r="L81" s="23" t="s">
        <v>40</v>
      </c>
      <c r="M81" s="24">
        <v>30</v>
      </c>
      <c r="N81" s="25">
        <f>K81*M81</f>
        <v>900</v>
      </c>
    </row>
    <row r="82" spans="1:14" s="35" customFormat="1" x14ac:dyDescent="0.25">
      <c r="A82" s="33"/>
      <c r="B82" s="33"/>
      <c r="C82" s="33"/>
      <c r="D82" s="33"/>
      <c r="E82" s="33"/>
      <c r="F82" s="36" t="s">
        <v>124</v>
      </c>
      <c r="G82" s="19" t="s">
        <v>127</v>
      </c>
      <c r="H82" s="20" t="s">
        <v>10</v>
      </c>
      <c r="I82" s="21">
        <v>43418</v>
      </c>
      <c r="J82" s="21" t="s">
        <v>12</v>
      </c>
      <c r="K82" s="22" t="s">
        <v>74</v>
      </c>
      <c r="L82" s="23" t="s">
        <v>40</v>
      </c>
      <c r="M82" s="24">
        <v>100</v>
      </c>
      <c r="N82" s="25">
        <f>K82*M82</f>
        <v>2500</v>
      </c>
    </row>
    <row r="83" spans="1:14" s="35" customFormat="1" x14ac:dyDescent="0.25">
      <c r="A83" s="33"/>
      <c r="B83" s="33"/>
      <c r="C83" s="33"/>
      <c r="D83" s="33"/>
      <c r="E83" s="33"/>
      <c r="F83" s="36" t="s">
        <v>124</v>
      </c>
      <c r="G83" s="19" t="s">
        <v>128</v>
      </c>
      <c r="H83" s="20" t="s">
        <v>10</v>
      </c>
      <c r="I83" s="21">
        <v>43248</v>
      </c>
      <c r="J83" s="21" t="s">
        <v>12</v>
      </c>
      <c r="K83" s="22" t="s">
        <v>62</v>
      </c>
      <c r="L83" s="23" t="s">
        <v>40</v>
      </c>
      <c r="M83" s="24">
        <v>17.003799999999998</v>
      </c>
      <c r="N83" s="25">
        <v>1700</v>
      </c>
    </row>
    <row r="84" spans="1:14" s="35" customFormat="1" x14ac:dyDescent="0.25">
      <c r="A84" s="33"/>
      <c r="B84" s="33"/>
      <c r="C84" s="33"/>
      <c r="D84" s="33"/>
      <c r="E84" s="33"/>
      <c r="F84" s="32">
        <v>43191629</v>
      </c>
      <c r="G84" s="19" t="s">
        <v>129</v>
      </c>
      <c r="H84" s="20" t="s">
        <v>10</v>
      </c>
      <c r="I84" s="21">
        <v>43132</v>
      </c>
      <c r="J84" s="21">
        <v>43132</v>
      </c>
      <c r="K84" s="22" t="s">
        <v>126</v>
      </c>
      <c r="L84" s="23" t="s">
        <v>13</v>
      </c>
      <c r="M84" s="24">
        <v>6.9973999999999998</v>
      </c>
      <c r="N84" s="25">
        <v>210</v>
      </c>
    </row>
    <row r="85" spans="1:14" s="35" customFormat="1" x14ac:dyDescent="0.25">
      <c r="A85" s="33"/>
      <c r="B85" s="33"/>
      <c r="C85" s="33"/>
      <c r="D85" s="33"/>
      <c r="E85" s="33"/>
      <c r="F85" s="36" t="s">
        <v>25</v>
      </c>
      <c r="G85" s="19" t="s">
        <v>130</v>
      </c>
      <c r="H85" s="20" t="s">
        <v>10</v>
      </c>
      <c r="I85" s="21">
        <v>43132</v>
      </c>
      <c r="J85" s="21">
        <v>43132</v>
      </c>
      <c r="K85" s="22" t="s">
        <v>131</v>
      </c>
      <c r="L85" s="23" t="s">
        <v>13</v>
      </c>
      <c r="M85" s="24">
        <v>28.0014</v>
      </c>
      <c r="N85" s="25">
        <v>4200</v>
      </c>
    </row>
    <row r="86" spans="1:14" s="35" customFormat="1" x14ac:dyDescent="0.25">
      <c r="A86" s="33"/>
      <c r="B86" s="33"/>
      <c r="C86" s="33"/>
      <c r="D86" s="33"/>
      <c r="E86" s="33"/>
      <c r="F86" s="36" t="s">
        <v>25</v>
      </c>
      <c r="G86" s="19" t="s">
        <v>132</v>
      </c>
      <c r="H86" s="20" t="s">
        <v>10</v>
      </c>
      <c r="I86" s="21">
        <v>43132</v>
      </c>
      <c r="J86" s="21">
        <v>43132</v>
      </c>
      <c r="K86" s="22" t="s">
        <v>131</v>
      </c>
      <c r="L86" s="23" t="s">
        <v>13</v>
      </c>
      <c r="M86" s="24">
        <v>37.004800000000003</v>
      </c>
      <c r="N86" s="25">
        <v>5550</v>
      </c>
    </row>
    <row r="87" spans="1:14" s="35" customFormat="1" x14ac:dyDescent="0.25">
      <c r="A87" s="33"/>
      <c r="B87" s="33"/>
      <c r="C87" s="33"/>
      <c r="D87" s="33"/>
      <c r="E87" s="33"/>
      <c r="F87" s="36">
        <v>43202001</v>
      </c>
      <c r="G87" s="19" t="s">
        <v>133</v>
      </c>
      <c r="H87" s="20" t="s">
        <v>10</v>
      </c>
      <c r="I87" s="21">
        <v>43132</v>
      </c>
      <c r="J87" s="21">
        <v>43132</v>
      </c>
      <c r="K87" s="22" t="s">
        <v>67</v>
      </c>
      <c r="L87" s="23" t="s">
        <v>13</v>
      </c>
      <c r="M87" s="24">
        <v>8.26</v>
      </c>
      <c r="N87" s="25">
        <f t="shared" ref="N87:N141" si="2">K87*M87</f>
        <v>413</v>
      </c>
    </row>
    <row r="88" spans="1:14" s="35" customFormat="1" x14ac:dyDescent="0.25">
      <c r="A88" s="33"/>
      <c r="B88" s="33"/>
      <c r="C88" s="33"/>
      <c r="D88" s="33"/>
      <c r="E88" s="33"/>
      <c r="F88" s="36">
        <v>44101801</v>
      </c>
      <c r="G88" s="19" t="s">
        <v>134</v>
      </c>
      <c r="H88" s="20" t="s">
        <v>10</v>
      </c>
      <c r="I88" s="21" t="s">
        <v>12</v>
      </c>
      <c r="J88" s="21" t="s">
        <v>12</v>
      </c>
      <c r="K88" s="22" t="s">
        <v>55</v>
      </c>
      <c r="L88" s="23" t="s">
        <v>13</v>
      </c>
      <c r="M88" s="24">
        <v>4650</v>
      </c>
      <c r="N88" s="25">
        <f>K88*M88</f>
        <v>9300</v>
      </c>
    </row>
    <row r="89" spans="1:14" s="35" customFormat="1" x14ac:dyDescent="0.25">
      <c r="A89" s="33"/>
      <c r="B89" s="33"/>
      <c r="C89" s="33"/>
      <c r="D89" s="33"/>
      <c r="E89" s="33"/>
      <c r="F89" s="36">
        <v>44111503</v>
      </c>
      <c r="G89" s="19" t="s">
        <v>135</v>
      </c>
      <c r="H89" s="20" t="s">
        <v>10</v>
      </c>
      <c r="I89" s="21" t="s">
        <v>12</v>
      </c>
      <c r="J89" s="21" t="s">
        <v>12</v>
      </c>
      <c r="K89" s="22" t="s">
        <v>55</v>
      </c>
      <c r="L89" s="23" t="s">
        <v>13</v>
      </c>
      <c r="M89" s="24">
        <v>555</v>
      </c>
      <c r="N89" s="25">
        <f>K89*M89</f>
        <v>1110</v>
      </c>
    </row>
    <row r="90" spans="1:14" s="35" customFormat="1" x14ac:dyDescent="0.25">
      <c r="A90" s="33"/>
      <c r="B90" s="33"/>
      <c r="C90" s="33"/>
      <c r="D90" s="33"/>
      <c r="E90" s="33"/>
      <c r="F90" s="36">
        <v>12161801</v>
      </c>
      <c r="G90" s="19" t="s">
        <v>136</v>
      </c>
      <c r="H90" s="20" t="s">
        <v>10</v>
      </c>
      <c r="I90" s="21">
        <v>44106</v>
      </c>
      <c r="J90" s="21" t="s">
        <v>12</v>
      </c>
      <c r="K90" s="22" t="s">
        <v>96</v>
      </c>
      <c r="L90" s="23" t="s">
        <v>13</v>
      </c>
      <c r="M90" s="24">
        <v>187</v>
      </c>
      <c r="N90" s="25">
        <f>K90*M90</f>
        <v>935</v>
      </c>
    </row>
    <row r="91" spans="1:14" s="35" customFormat="1" x14ac:dyDescent="0.25">
      <c r="A91" s="33"/>
      <c r="B91" s="33"/>
      <c r="C91" s="33"/>
      <c r="D91" s="33"/>
      <c r="E91" s="33"/>
      <c r="F91" s="36" t="s">
        <v>41</v>
      </c>
      <c r="G91" s="19" t="s">
        <v>138</v>
      </c>
      <c r="H91" s="20" t="s">
        <v>10</v>
      </c>
      <c r="I91" s="21">
        <v>43132</v>
      </c>
      <c r="J91" s="21" t="s">
        <v>12</v>
      </c>
      <c r="K91" s="22" t="s">
        <v>96</v>
      </c>
      <c r="L91" s="23" t="s">
        <v>32</v>
      </c>
      <c r="M91" s="24">
        <v>225</v>
      </c>
      <c r="N91" s="25">
        <f>K91*M91</f>
        <v>1125</v>
      </c>
    </row>
    <row r="92" spans="1:14" s="35" customFormat="1" x14ac:dyDescent="0.25">
      <c r="A92" s="33"/>
      <c r="B92" s="33"/>
      <c r="C92" s="33"/>
      <c r="D92" s="33"/>
      <c r="E92" s="33"/>
      <c r="F92" s="32">
        <v>44112005</v>
      </c>
      <c r="G92" s="19" t="s">
        <v>139</v>
      </c>
      <c r="H92" s="20" t="s">
        <v>10</v>
      </c>
      <c r="I92" s="21">
        <v>43817</v>
      </c>
      <c r="J92" s="21">
        <v>43817</v>
      </c>
      <c r="K92" s="22" t="s">
        <v>52</v>
      </c>
      <c r="L92" s="23" t="s">
        <v>13</v>
      </c>
      <c r="M92" s="24">
        <v>48.38</v>
      </c>
      <c r="N92" s="25">
        <f t="shared" si="2"/>
        <v>483.8</v>
      </c>
    </row>
    <row r="93" spans="1:14" s="35" customFormat="1" x14ac:dyDescent="0.25">
      <c r="A93" s="33"/>
      <c r="B93" s="33"/>
      <c r="C93" s="33"/>
      <c r="D93" s="33"/>
      <c r="E93" s="33"/>
      <c r="F93" s="32">
        <v>44112005</v>
      </c>
      <c r="G93" s="19" t="s">
        <v>140</v>
      </c>
      <c r="H93" s="20" t="s">
        <v>10</v>
      </c>
      <c r="I93" s="21">
        <v>43817</v>
      </c>
      <c r="J93" s="21">
        <v>43817</v>
      </c>
      <c r="K93" s="22" t="s">
        <v>52</v>
      </c>
      <c r="L93" s="23" t="s">
        <v>13</v>
      </c>
      <c r="M93" s="24">
        <v>60.18</v>
      </c>
      <c r="N93" s="25">
        <f t="shared" si="2"/>
        <v>601.79999999999995</v>
      </c>
    </row>
    <row r="94" spans="1:14" s="35" customFormat="1" x14ac:dyDescent="0.25">
      <c r="A94" s="33"/>
      <c r="B94" s="33"/>
      <c r="C94" s="33"/>
      <c r="D94" s="33"/>
      <c r="E94" s="33"/>
      <c r="F94" s="34">
        <v>44121627</v>
      </c>
      <c r="G94" s="19" t="s">
        <v>141</v>
      </c>
      <c r="H94" s="20" t="s">
        <v>10</v>
      </c>
      <c r="I94" s="21">
        <v>43132</v>
      </c>
      <c r="J94" s="21" t="s">
        <v>12</v>
      </c>
      <c r="K94" s="22" t="s">
        <v>52</v>
      </c>
      <c r="L94" s="23" t="s">
        <v>13</v>
      </c>
      <c r="M94" s="24">
        <v>12.0006</v>
      </c>
      <c r="N94" s="25">
        <v>120</v>
      </c>
    </row>
    <row r="95" spans="1:14" s="35" customFormat="1" x14ac:dyDescent="0.25">
      <c r="A95" s="33"/>
      <c r="B95" s="33"/>
      <c r="C95" s="33"/>
      <c r="D95" s="33"/>
      <c r="E95" s="33"/>
      <c r="F95" s="36">
        <v>14111507</v>
      </c>
      <c r="G95" s="19" t="s">
        <v>142</v>
      </c>
      <c r="H95" s="20" t="s">
        <v>10</v>
      </c>
      <c r="I95" s="21">
        <v>43132</v>
      </c>
      <c r="J95" s="21" t="s">
        <v>12</v>
      </c>
      <c r="K95" s="22" t="s">
        <v>204</v>
      </c>
      <c r="L95" s="23" t="s">
        <v>23</v>
      </c>
      <c r="M95" s="24">
        <v>230</v>
      </c>
      <c r="N95" s="25">
        <f t="shared" si="2"/>
        <v>9200</v>
      </c>
    </row>
    <row r="96" spans="1:14" s="35" customFormat="1" x14ac:dyDescent="0.25">
      <c r="A96" s="33"/>
      <c r="B96" s="33"/>
      <c r="C96" s="33"/>
      <c r="D96" s="33"/>
      <c r="E96" s="33"/>
      <c r="F96" s="36" t="s">
        <v>29</v>
      </c>
      <c r="G96" s="19" t="s">
        <v>143</v>
      </c>
      <c r="H96" s="20" t="s">
        <v>10</v>
      </c>
      <c r="I96" s="21">
        <v>43132</v>
      </c>
      <c r="J96" s="21" t="s">
        <v>12</v>
      </c>
      <c r="K96" s="22" t="s">
        <v>52</v>
      </c>
      <c r="L96" s="23" t="s">
        <v>32</v>
      </c>
      <c r="M96" s="24">
        <v>150</v>
      </c>
      <c r="N96" s="25">
        <f>K96*M96</f>
        <v>1500</v>
      </c>
    </row>
    <row r="97" spans="1:30" s="35" customFormat="1" x14ac:dyDescent="0.25">
      <c r="A97" s="33"/>
      <c r="B97" s="33"/>
      <c r="C97" s="33"/>
      <c r="D97" s="33"/>
      <c r="E97" s="33"/>
      <c r="F97" s="36">
        <v>14111515</v>
      </c>
      <c r="G97" s="19" t="s">
        <v>144</v>
      </c>
      <c r="H97" s="20" t="s">
        <v>10</v>
      </c>
      <c r="I97" s="21">
        <v>43817</v>
      </c>
      <c r="J97" s="21">
        <v>44344</v>
      </c>
      <c r="K97" s="22" t="s">
        <v>85</v>
      </c>
      <c r="L97" s="23" t="s">
        <v>13</v>
      </c>
      <c r="M97" s="24">
        <v>37.996000000000002</v>
      </c>
      <c r="N97" s="25">
        <v>4560</v>
      </c>
    </row>
    <row r="98" spans="1:30" s="35" customFormat="1" x14ac:dyDescent="0.25">
      <c r="A98" s="33"/>
      <c r="B98" s="33"/>
      <c r="C98" s="33"/>
      <c r="D98" s="33"/>
      <c r="E98" s="33"/>
      <c r="F98" s="36" t="s">
        <v>145</v>
      </c>
      <c r="G98" s="19" t="s">
        <v>146</v>
      </c>
      <c r="H98" s="20" t="s">
        <v>10</v>
      </c>
      <c r="I98" s="21">
        <v>43817</v>
      </c>
      <c r="J98" s="21">
        <v>43817</v>
      </c>
      <c r="K98" s="22" t="s">
        <v>96</v>
      </c>
      <c r="L98" s="23" t="s">
        <v>13</v>
      </c>
      <c r="M98" s="24">
        <v>8.85</v>
      </c>
      <c r="N98" s="25">
        <f t="shared" si="2"/>
        <v>44.25</v>
      </c>
    </row>
    <row r="99" spans="1:30" s="35" customFormat="1" x14ac:dyDescent="0.25">
      <c r="A99" s="33"/>
      <c r="B99" s="33"/>
      <c r="C99" s="33"/>
      <c r="D99" s="33"/>
      <c r="E99" s="33"/>
      <c r="F99" s="36" t="s">
        <v>145</v>
      </c>
      <c r="G99" s="19" t="s">
        <v>147</v>
      </c>
      <c r="H99" s="20" t="s">
        <v>10</v>
      </c>
      <c r="I99" s="21">
        <v>43132</v>
      </c>
      <c r="J99" s="21">
        <v>43132</v>
      </c>
      <c r="K99" s="22" t="s">
        <v>96</v>
      </c>
      <c r="L99" s="23" t="s">
        <v>13</v>
      </c>
      <c r="M99" s="24">
        <v>15</v>
      </c>
      <c r="N99" s="25">
        <f>K99*M99</f>
        <v>75</v>
      </c>
    </row>
    <row r="100" spans="1:30" s="35" customFormat="1" x14ac:dyDescent="0.25">
      <c r="A100" s="33"/>
      <c r="B100" s="33"/>
      <c r="C100" s="33"/>
      <c r="D100" s="33"/>
      <c r="E100" s="33"/>
      <c r="F100" s="36">
        <v>44121505</v>
      </c>
      <c r="G100" s="19" t="s">
        <v>148</v>
      </c>
      <c r="H100" s="20" t="s">
        <v>10</v>
      </c>
      <c r="I100" s="21" t="s">
        <v>12</v>
      </c>
      <c r="J100" s="21" t="s">
        <v>149</v>
      </c>
      <c r="K100" s="22" t="s">
        <v>96</v>
      </c>
      <c r="L100" s="23" t="s">
        <v>150</v>
      </c>
      <c r="M100" s="24">
        <v>1681</v>
      </c>
      <c r="N100" s="25">
        <f>K100*M100</f>
        <v>8405</v>
      </c>
    </row>
    <row r="101" spans="1:30" s="35" customFormat="1" x14ac:dyDescent="0.25">
      <c r="A101" s="33"/>
      <c r="B101" s="33"/>
      <c r="C101" s="33"/>
      <c r="D101" s="33"/>
      <c r="E101" s="33"/>
      <c r="F101" s="36">
        <v>44121505</v>
      </c>
      <c r="G101" s="19" t="s">
        <v>151</v>
      </c>
      <c r="H101" s="20" t="s">
        <v>10</v>
      </c>
      <c r="I101" s="21" t="s">
        <v>12</v>
      </c>
      <c r="J101" s="21" t="s">
        <v>12</v>
      </c>
      <c r="K101" s="22" t="s">
        <v>96</v>
      </c>
      <c r="L101" s="23" t="s">
        <v>40</v>
      </c>
      <c r="M101" s="24">
        <v>2059</v>
      </c>
      <c r="N101" s="25">
        <f>K101*M101</f>
        <v>10295</v>
      </c>
    </row>
    <row r="102" spans="1:30" s="35" customFormat="1" x14ac:dyDescent="0.25">
      <c r="A102" s="33"/>
      <c r="B102" s="33"/>
      <c r="C102" s="33"/>
      <c r="D102" s="33"/>
      <c r="E102" s="33"/>
      <c r="F102" s="36">
        <v>44122016</v>
      </c>
      <c r="G102" s="19" t="s">
        <v>152</v>
      </c>
      <c r="H102" s="20" t="s">
        <v>10</v>
      </c>
      <c r="I102" s="21" t="s">
        <v>12</v>
      </c>
      <c r="J102" s="21" t="s">
        <v>12</v>
      </c>
      <c r="K102" s="22" t="s">
        <v>52</v>
      </c>
      <c r="L102" s="23" t="s">
        <v>13</v>
      </c>
      <c r="M102" s="24">
        <v>57</v>
      </c>
      <c r="N102" s="25">
        <f>K102*M102</f>
        <v>570</v>
      </c>
    </row>
    <row r="103" spans="1:30" s="35" customFormat="1" x14ac:dyDescent="0.25">
      <c r="A103" s="33"/>
      <c r="B103" s="33"/>
      <c r="C103" s="33"/>
      <c r="D103" s="33"/>
      <c r="E103" s="33"/>
      <c r="F103" s="36" t="s">
        <v>145</v>
      </c>
      <c r="G103" s="19" t="s">
        <v>153</v>
      </c>
      <c r="H103" s="20" t="s">
        <v>10</v>
      </c>
      <c r="I103" s="21">
        <v>43132</v>
      </c>
      <c r="J103" s="21">
        <v>43132</v>
      </c>
      <c r="K103" s="22" t="s">
        <v>67</v>
      </c>
      <c r="L103" s="23" t="s">
        <v>13</v>
      </c>
      <c r="M103" s="24">
        <v>5</v>
      </c>
      <c r="N103" s="25">
        <f t="shared" si="2"/>
        <v>250</v>
      </c>
    </row>
    <row r="104" spans="1:30" s="35" customFormat="1" x14ac:dyDescent="0.25">
      <c r="A104" s="33"/>
      <c r="B104" s="33"/>
      <c r="C104" s="33"/>
      <c r="D104" s="33"/>
      <c r="E104" s="33"/>
      <c r="F104" s="32">
        <v>50201711</v>
      </c>
      <c r="G104" s="19" t="s">
        <v>154</v>
      </c>
      <c r="H104" s="20" t="s">
        <v>10</v>
      </c>
      <c r="I104" s="21" t="s">
        <v>155</v>
      </c>
      <c r="J104" s="21" t="s">
        <v>155</v>
      </c>
      <c r="K104" s="22" t="s">
        <v>67</v>
      </c>
      <c r="L104" s="23" t="s">
        <v>32</v>
      </c>
      <c r="M104" s="24">
        <v>409</v>
      </c>
      <c r="N104" s="25">
        <f t="shared" si="2"/>
        <v>20450</v>
      </c>
      <c r="O104" s="33"/>
      <c r="P104" s="33"/>
    </row>
    <row r="105" spans="1:30" s="39" customFormat="1" x14ac:dyDescent="0.25">
      <c r="A105" s="33"/>
      <c r="B105" s="33"/>
      <c r="F105" s="32">
        <v>44103103</v>
      </c>
      <c r="G105" s="19" t="s">
        <v>156</v>
      </c>
      <c r="H105" s="20" t="s">
        <v>10</v>
      </c>
      <c r="I105" s="21">
        <v>44283</v>
      </c>
      <c r="J105" s="21">
        <v>44283</v>
      </c>
      <c r="K105" s="22" t="s">
        <v>39</v>
      </c>
      <c r="L105" s="23" t="s">
        <v>13</v>
      </c>
      <c r="M105" s="24">
        <v>4950</v>
      </c>
      <c r="N105" s="25">
        <f>K105*M105</f>
        <v>19800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s="39" customFormat="1" x14ac:dyDescent="0.25">
      <c r="A106" s="33"/>
      <c r="B106" s="33"/>
      <c r="F106" s="32">
        <v>44103103</v>
      </c>
      <c r="G106" s="19" t="s">
        <v>157</v>
      </c>
      <c r="H106" s="20" t="s">
        <v>10</v>
      </c>
      <c r="I106" s="21">
        <v>44431</v>
      </c>
      <c r="J106" s="21">
        <v>44431</v>
      </c>
      <c r="K106" s="22" t="s">
        <v>117</v>
      </c>
      <c r="L106" s="23" t="s">
        <v>13</v>
      </c>
      <c r="M106" s="24">
        <v>3127</v>
      </c>
      <c r="N106" s="25">
        <f t="shared" si="2"/>
        <v>37524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spans="1:30" s="39" customFormat="1" x14ac:dyDescent="0.25">
      <c r="A107" s="33"/>
      <c r="B107" s="33"/>
      <c r="F107" s="32">
        <v>44103103</v>
      </c>
      <c r="G107" s="19" t="s">
        <v>159</v>
      </c>
      <c r="H107" s="20" t="s">
        <v>10</v>
      </c>
      <c r="I107" s="21">
        <v>44497</v>
      </c>
      <c r="J107" s="21">
        <v>44497</v>
      </c>
      <c r="K107" s="22" t="s">
        <v>100</v>
      </c>
      <c r="L107" s="23" t="s">
        <v>13</v>
      </c>
      <c r="M107" s="24">
        <v>5320</v>
      </c>
      <c r="N107" s="25">
        <f t="shared" si="2"/>
        <v>31920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spans="1:30" s="39" customFormat="1" x14ac:dyDescent="0.25">
      <c r="A108" s="33"/>
      <c r="B108" s="33"/>
      <c r="F108" s="32">
        <v>44103103</v>
      </c>
      <c r="G108" s="19" t="s">
        <v>160</v>
      </c>
      <c r="H108" s="20" t="s">
        <v>10</v>
      </c>
      <c r="I108" s="21">
        <v>44497</v>
      </c>
      <c r="J108" s="21">
        <v>44497</v>
      </c>
      <c r="K108" s="22" t="s">
        <v>158</v>
      </c>
      <c r="L108" s="23" t="s">
        <v>13</v>
      </c>
      <c r="M108" s="24">
        <v>6756</v>
      </c>
      <c r="N108" s="25">
        <f t="shared" si="2"/>
        <v>54048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spans="1:30" s="39" customFormat="1" x14ac:dyDescent="0.25">
      <c r="A109" s="33"/>
      <c r="B109" s="33"/>
      <c r="F109" s="32">
        <v>44103103</v>
      </c>
      <c r="G109" s="19" t="s">
        <v>161</v>
      </c>
      <c r="H109" s="20" t="s">
        <v>10</v>
      </c>
      <c r="I109" s="21">
        <v>44497</v>
      </c>
      <c r="J109" s="21">
        <v>44497</v>
      </c>
      <c r="K109" s="22" t="s">
        <v>119</v>
      </c>
      <c r="L109" s="23" t="s">
        <v>13</v>
      </c>
      <c r="M109" s="24">
        <v>6756</v>
      </c>
      <c r="N109" s="25">
        <f t="shared" si="2"/>
        <v>47292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spans="1:30" s="39" customFormat="1" x14ac:dyDescent="0.25">
      <c r="A110" s="33"/>
      <c r="B110" s="33"/>
      <c r="F110" s="32">
        <v>44103103</v>
      </c>
      <c r="G110" s="19" t="s">
        <v>162</v>
      </c>
      <c r="H110" s="20" t="s">
        <v>10</v>
      </c>
      <c r="I110" s="21">
        <v>44497</v>
      </c>
      <c r="J110" s="21">
        <v>44477</v>
      </c>
      <c r="K110" s="22" t="s">
        <v>119</v>
      </c>
      <c r="L110" s="23" t="s">
        <v>13</v>
      </c>
      <c r="M110" s="24">
        <v>6756</v>
      </c>
      <c r="N110" s="25">
        <f t="shared" si="2"/>
        <v>47292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s="39" customFormat="1" x14ac:dyDescent="0.25">
      <c r="A111" s="33"/>
      <c r="B111" s="33"/>
      <c r="F111" s="32">
        <v>44103103</v>
      </c>
      <c r="G111" s="19" t="s">
        <v>163</v>
      </c>
      <c r="H111" s="20" t="s">
        <v>10</v>
      </c>
      <c r="I111" s="21">
        <v>44431</v>
      </c>
      <c r="J111" s="21">
        <v>44431</v>
      </c>
      <c r="K111" s="22" t="s">
        <v>158</v>
      </c>
      <c r="L111" s="23" t="s">
        <v>13</v>
      </c>
      <c r="M111" s="24">
        <v>12450</v>
      </c>
      <c r="N111" s="25">
        <f t="shared" si="2"/>
        <v>99600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spans="1:30" s="39" customFormat="1" x14ac:dyDescent="0.25">
      <c r="A112" s="33"/>
      <c r="B112" s="33"/>
      <c r="F112" s="32">
        <v>44103103</v>
      </c>
      <c r="G112" s="19" t="s">
        <v>197</v>
      </c>
      <c r="H112" s="20" t="s">
        <v>10</v>
      </c>
      <c r="I112" s="21">
        <v>44410</v>
      </c>
      <c r="J112" s="21">
        <v>44431</v>
      </c>
      <c r="K112" s="22" t="s">
        <v>52</v>
      </c>
      <c r="L112" s="23" t="s">
        <v>13</v>
      </c>
      <c r="M112" s="24">
        <v>5770</v>
      </c>
      <c r="N112" s="25">
        <f t="shared" si="2"/>
        <v>57700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spans="1:30" s="39" customFormat="1" x14ac:dyDescent="0.25">
      <c r="A113" s="33"/>
      <c r="B113" s="33"/>
      <c r="F113" s="32">
        <v>44103103</v>
      </c>
      <c r="G113" s="19" t="s">
        <v>164</v>
      </c>
      <c r="H113" s="20" t="s">
        <v>10</v>
      </c>
      <c r="I113" s="21">
        <v>44410</v>
      </c>
      <c r="J113" s="21">
        <v>44431</v>
      </c>
      <c r="K113" s="22" t="s">
        <v>55</v>
      </c>
      <c r="L113" s="23" t="s">
        <v>13</v>
      </c>
      <c r="M113" s="24">
        <v>5770</v>
      </c>
      <c r="N113" s="25">
        <f>K113*M112</f>
        <v>11540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s="39" customFormat="1" x14ac:dyDescent="0.25">
      <c r="A114" s="33"/>
      <c r="B114" s="33"/>
      <c r="F114" s="32">
        <v>44103103</v>
      </c>
      <c r="G114" s="19" t="s">
        <v>165</v>
      </c>
      <c r="H114" s="20" t="s">
        <v>10</v>
      </c>
      <c r="I114" s="21">
        <v>44386</v>
      </c>
      <c r="J114" s="21">
        <v>44386</v>
      </c>
      <c r="K114" s="22" t="s">
        <v>100</v>
      </c>
      <c r="L114" s="23" t="s">
        <v>13</v>
      </c>
      <c r="M114" s="24">
        <v>4940</v>
      </c>
      <c r="N114" s="25">
        <f t="shared" si="2"/>
        <v>29640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s="39" customFormat="1" x14ac:dyDescent="0.25">
      <c r="A115" s="33"/>
      <c r="B115" s="33"/>
      <c r="F115" s="32">
        <v>44103103</v>
      </c>
      <c r="G115" s="19" t="s">
        <v>166</v>
      </c>
      <c r="H115" s="20" t="s">
        <v>10</v>
      </c>
      <c r="I115" s="21">
        <v>44386</v>
      </c>
      <c r="J115" s="21">
        <v>44386</v>
      </c>
      <c r="K115" s="22" t="s">
        <v>96</v>
      </c>
      <c r="L115" s="23" t="s">
        <v>13</v>
      </c>
      <c r="M115" s="24">
        <v>4940</v>
      </c>
      <c r="N115" s="25">
        <f>K115*M115</f>
        <v>24700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s="39" customFormat="1" x14ac:dyDescent="0.25">
      <c r="A116" s="33"/>
      <c r="B116" s="33"/>
      <c r="F116" s="32">
        <v>44103103</v>
      </c>
      <c r="G116" s="19" t="s">
        <v>167</v>
      </c>
      <c r="H116" s="20" t="s">
        <v>10</v>
      </c>
      <c r="I116" s="21">
        <v>44386</v>
      </c>
      <c r="J116" s="21">
        <v>44386</v>
      </c>
      <c r="K116" s="22" t="s">
        <v>100</v>
      </c>
      <c r="L116" s="23" t="s">
        <v>13</v>
      </c>
      <c r="M116" s="24">
        <v>4940</v>
      </c>
      <c r="N116" s="25">
        <f t="shared" si="2"/>
        <v>29640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s="39" customFormat="1" x14ac:dyDescent="0.25">
      <c r="A117" s="33"/>
      <c r="B117" s="33"/>
      <c r="F117" s="32">
        <v>44103103</v>
      </c>
      <c r="G117" s="19" t="s">
        <v>168</v>
      </c>
      <c r="H117" s="20" t="s">
        <v>10</v>
      </c>
      <c r="I117" s="21">
        <v>44497</v>
      </c>
      <c r="J117" s="21">
        <v>44497</v>
      </c>
      <c r="K117" s="22" t="s">
        <v>39</v>
      </c>
      <c r="L117" s="23" t="s">
        <v>13</v>
      </c>
      <c r="M117" s="24">
        <v>4940</v>
      </c>
      <c r="N117" s="25">
        <f t="shared" si="2"/>
        <v>19760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s="39" customFormat="1" x14ac:dyDescent="0.25">
      <c r="A118" s="33"/>
      <c r="B118" s="33"/>
      <c r="F118" s="32">
        <v>44103103</v>
      </c>
      <c r="G118" s="19" t="s">
        <v>169</v>
      </c>
      <c r="H118" s="20" t="s">
        <v>10</v>
      </c>
      <c r="I118" s="21">
        <v>44497</v>
      </c>
      <c r="J118" s="21">
        <v>44497</v>
      </c>
      <c r="K118" s="22" t="s">
        <v>100</v>
      </c>
      <c r="L118" s="23" t="s">
        <v>13</v>
      </c>
      <c r="M118" s="24">
        <v>4602</v>
      </c>
      <c r="N118" s="25">
        <f t="shared" si="2"/>
        <v>27612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s="39" customFormat="1" x14ac:dyDescent="0.25">
      <c r="A119" s="33"/>
      <c r="B119" s="33"/>
      <c r="F119" s="32">
        <v>44103103</v>
      </c>
      <c r="G119" s="19" t="s">
        <v>170</v>
      </c>
      <c r="H119" s="20" t="s">
        <v>10</v>
      </c>
      <c r="I119" s="21">
        <v>44497</v>
      </c>
      <c r="J119" s="21">
        <v>44497</v>
      </c>
      <c r="K119" s="22" t="s">
        <v>39</v>
      </c>
      <c r="L119" s="23" t="s">
        <v>13</v>
      </c>
      <c r="M119" s="24">
        <v>4602</v>
      </c>
      <c r="N119" s="25">
        <f t="shared" si="2"/>
        <v>18408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s="39" customFormat="1" x14ac:dyDescent="0.25">
      <c r="A120" s="33"/>
      <c r="B120" s="33"/>
      <c r="F120" s="32">
        <v>44103103</v>
      </c>
      <c r="G120" s="19" t="s">
        <v>171</v>
      </c>
      <c r="H120" s="20" t="s">
        <v>10</v>
      </c>
      <c r="I120" s="21">
        <v>44497</v>
      </c>
      <c r="J120" s="21">
        <v>44497</v>
      </c>
      <c r="K120" s="22" t="s">
        <v>158</v>
      </c>
      <c r="L120" s="23" t="s">
        <v>13</v>
      </c>
      <c r="M120" s="24">
        <v>8415</v>
      </c>
      <c r="N120" s="25">
        <f t="shared" si="2"/>
        <v>67320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s="39" customFormat="1" x14ac:dyDescent="0.25">
      <c r="A121" s="33"/>
      <c r="B121" s="33"/>
      <c r="F121" s="32">
        <v>44103103</v>
      </c>
      <c r="G121" s="19" t="s">
        <v>172</v>
      </c>
      <c r="H121" s="20" t="s">
        <v>10</v>
      </c>
      <c r="I121" s="21">
        <v>44405</v>
      </c>
      <c r="J121" s="21">
        <v>44405</v>
      </c>
      <c r="K121" s="22" t="s">
        <v>137</v>
      </c>
      <c r="L121" s="23" t="s">
        <v>13</v>
      </c>
      <c r="M121" s="24">
        <v>8298</v>
      </c>
      <c r="N121" s="25">
        <f t="shared" si="2"/>
        <v>24894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s="39" customFormat="1" x14ac:dyDescent="0.25">
      <c r="A122" s="33"/>
      <c r="B122" s="33"/>
      <c r="F122" s="32">
        <v>44103103</v>
      </c>
      <c r="G122" s="19" t="s">
        <v>173</v>
      </c>
      <c r="H122" s="20" t="s">
        <v>10</v>
      </c>
      <c r="I122" s="21">
        <v>44431</v>
      </c>
      <c r="J122" s="21">
        <v>44431</v>
      </c>
      <c r="K122" s="22" t="s">
        <v>100</v>
      </c>
      <c r="L122" s="23" t="s">
        <v>13</v>
      </c>
      <c r="M122" s="24">
        <v>9607.56</v>
      </c>
      <c r="N122" s="25">
        <f t="shared" si="2"/>
        <v>57645.36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s="39" customFormat="1" x14ac:dyDescent="0.25">
      <c r="A123" s="33"/>
      <c r="B123" s="33"/>
      <c r="F123" s="32">
        <v>44103103</v>
      </c>
      <c r="G123" s="19" t="s">
        <v>174</v>
      </c>
      <c r="H123" s="20" t="s">
        <v>10</v>
      </c>
      <c r="I123" s="21">
        <v>44497</v>
      </c>
      <c r="J123" s="21">
        <v>44497</v>
      </c>
      <c r="K123" s="22" t="s">
        <v>49</v>
      </c>
      <c r="L123" s="23" t="s">
        <v>13</v>
      </c>
      <c r="M123" s="24">
        <v>8155.56</v>
      </c>
      <c r="N123" s="25">
        <f t="shared" si="2"/>
        <v>73400.040000000008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s="39" customFormat="1" x14ac:dyDescent="0.25">
      <c r="A124" s="33"/>
      <c r="B124" s="33"/>
      <c r="F124" s="32">
        <v>44103103</v>
      </c>
      <c r="G124" s="19" t="s">
        <v>175</v>
      </c>
      <c r="H124" s="20" t="s">
        <v>10</v>
      </c>
      <c r="I124" s="21">
        <v>44497</v>
      </c>
      <c r="J124" s="21">
        <v>44497</v>
      </c>
      <c r="K124" s="22" t="s">
        <v>158</v>
      </c>
      <c r="L124" s="23" t="s">
        <v>13</v>
      </c>
      <c r="M124" s="24">
        <v>8155.56</v>
      </c>
      <c r="N124" s="25">
        <f t="shared" si="2"/>
        <v>65244.480000000003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s="39" customFormat="1" x14ac:dyDescent="0.25">
      <c r="A125" s="33"/>
      <c r="B125" s="33"/>
      <c r="F125" s="32">
        <v>44103103</v>
      </c>
      <c r="G125" s="19" t="s">
        <v>176</v>
      </c>
      <c r="H125" s="20" t="s">
        <v>10</v>
      </c>
      <c r="I125" s="21">
        <v>44410</v>
      </c>
      <c r="J125" s="21">
        <v>44410</v>
      </c>
      <c r="K125" s="22" t="s">
        <v>100</v>
      </c>
      <c r="L125" s="23" t="s">
        <v>13</v>
      </c>
      <c r="M125" s="24">
        <v>7424</v>
      </c>
      <c r="N125" s="25">
        <f t="shared" si="2"/>
        <v>44544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s="39" customFormat="1" x14ac:dyDescent="0.25">
      <c r="A126" s="33"/>
      <c r="B126" s="33"/>
      <c r="F126" s="32">
        <v>44103103</v>
      </c>
      <c r="G126" s="19" t="s">
        <v>177</v>
      </c>
      <c r="H126" s="20" t="s">
        <v>10</v>
      </c>
      <c r="I126" s="21">
        <v>44410</v>
      </c>
      <c r="J126" s="21">
        <v>44410</v>
      </c>
      <c r="K126" s="22" t="s">
        <v>119</v>
      </c>
      <c r="L126" s="23" t="s">
        <v>13</v>
      </c>
      <c r="M126" s="24">
        <v>6047.5</v>
      </c>
      <c r="N126" s="25">
        <f t="shared" si="2"/>
        <v>42332.5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s="39" customFormat="1" x14ac:dyDescent="0.25">
      <c r="A127" s="33"/>
      <c r="B127" s="33"/>
      <c r="F127" s="32">
        <v>44103103</v>
      </c>
      <c r="G127" s="19" t="s">
        <v>178</v>
      </c>
      <c r="H127" s="20" t="s">
        <v>10</v>
      </c>
      <c r="I127" s="21">
        <v>44497</v>
      </c>
      <c r="J127" s="21">
        <v>44497</v>
      </c>
      <c r="K127" s="22" t="s">
        <v>52</v>
      </c>
      <c r="L127" s="23" t="s">
        <v>13</v>
      </c>
      <c r="M127" s="24">
        <v>6987</v>
      </c>
      <c r="N127" s="25">
        <f t="shared" si="2"/>
        <v>69870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s="39" customFormat="1" x14ac:dyDescent="0.25">
      <c r="A128" s="33"/>
      <c r="B128" s="33"/>
      <c r="F128" s="32">
        <v>44103103</v>
      </c>
      <c r="G128" s="19" t="s">
        <v>179</v>
      </c>
      <c r="H128" s="20" t="s">
        <v>10</v>
      </c>
      <c r="I128" s="21">
        <v>44497</v>
      </c>
      <c r="J128" s="21">
        <v>44498</v>
      </c>
      <c r="K128" s="22" t="s">
        <v>52</v>
      </c>
      <c r="L128" s="23" t="s">
        <v>13</v>
      </c>
      <c r="M128" s="24">
        <v>15133</v>
      </c>
      <c r="N128" s="25">
        <f t="shared" si="2"/>
        <v>151330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s="39" customFormat="1" x14ac:dyDescent="0.25">
      <c r="A129" s="33"/>
      <c r="B129" s="33"/>
      <c r="F129" s="32">
        <v>44103103</v>
      </c>
      <c r="G129" s="19" t="s">
        <v>225</v>
      </c>
      <c r="H129" s="20" t="s">
        <v>10</v>
      </c>
      <c r="I129" s="21">
        <v>44498</v>
      </c>
      <c r="J129" s="21">
        <v>44497</v>
      </c>
      <c r="K129" s="22" t="s">
        <v>52</v>
      </c>
      <c r="L129" s="23" t="s">
        <v>13</v>
      </c>
      <c r="M129" s="24">
        <v>15133</v>
      </c>
      <c r="N129" s="25">
        <f t="shared" si="2"/>
        <v>151330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s="39" customFormat="1" x14ac:dyDescent="0.25">
      <c r="A130" s="33"/>
      <c r="B130" s="33"/>
      <c r="F130" s="32">
        <v>44103103</v>
      </c>
      <c r="G130" s="19" t="s">
        <v>180</v>
      </c>
      <c r="H130" s="20" t="s">
        <v>10</v>
      </c>
      <c r="I130" s="21">
        <v>44497</v>
      </c>
      <c r="J130" s="21">
        <v>44497</v>
      </c>
      <c r="K130" s="22" t="s">
        <v>198</v>
      </c>
      <c r="L130" s="23" t="s">
        <v>13</v>
      </c>
      <c r="M130" s="24">
        <v>15133</v>
      </c>
      <c r="N130" s="25">
        <f t="shared" si="2"/>
        <v>166463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s="39" customFormat="1" x14ac:dyDescent="0.25">
      <c r="A131" s="33"/>
      <c r="B131" s="33"/>
      <c r="F131" s="32">
        <v>44103103</v>
      </c>
      <c r="G131" s="19" t="s">
        <v>197</v>
      </c>
      <c r="H131" s="20" t="s">
        <v>10</v>
      </c>
      <c r="I131" s="21">
        <v>44410</v>
      </c>
      <c r="J131" s="21">
        <v>44431</v>
      </c>
      <c r="K131" s="22" t="s">
        <v>52</v>
      </c>
      <c r="L131" s="23" t="s">
        <v>13</v>
      </c>
      <c r="M131" s="24">
        <v>15135</v>
      </c>
      <c r="N131" s="25">
        <f>K131*M131</f>
        <v>151350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s="39" customFormat="1" x14ac:dyDescent="0.25">
      <c r="A132" s="33"/>
      <c r="B132" s="33"/>
      <c r="F132" s="40">
        <v>44103103</v>
      </c>
      <c r="G132" s="41" t="s">
        <v>181</v>
      </c>
      <c r="H132" s="42" t="s">
        <v>10</v>
      </c>
      <c r="I132" s="43">
        <v>44497</v>
      </c>
      <c r="J132" s="43">
        <v>44497</v>
      </c>
      <c r="K132" s="44" t="s">
        <v>117</v>
      </c>
      <c r="L132" s="23" t="s">
        <v>13</v>
      </c>
      <c r="M132" s="24">
        <v>21107</v>
      </c>
      <c r="N132" s="25">
        <f t="shared" si="2"/>
        <v>253284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s="39" customFormat="1" x14ac:dyDescent="0.25">
      <c r="A133" s="33"/>
      <c r="B133" s="33"/>
      <c r="F133" s="40">
        <v>44103103</v>
      </c>
      <c r="G133" s="41" t="s">
        <v>182</v>
      </c>
      <c r="H133" s="42" t="s">
        <v>10</v>
      </c>
      <c r="I133" s="43">
        <v>44497</v>
      </c>
      <c r="J133" s="43">
        <v>44497</v>
      </c>
      <c r="K133" s="44" t="s">
        <v>117</v>
      </c>
      <c r="L133" s="23" t="s">
        <v>13</v>
      </c>
      <c r="M133" s="24">
        <v>21107</v>
      </c>
      <c r="N133" s="25">
        <f t="shared" si="2"/>
        <v>253284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s="39" customFormat="1" x14ac:dyDescent="0.25">
      <c r="A134" s="33"/>
      <c r="B134" s="33"/>
      <c r="F134" s="40">
        <v>44103103</v>
      </c>
      <c r="G134" s="41" t="s">
        <v>183</v>
      </c>
      <c r="H134" s="42" t="s">
        <v>10</v>
      </c>
      <c r="I134" s="43">
        <v>44497</v>
      </c>
      <c r="J134" s="43">
        <v>44497</v>
      </c>
      <c r="K134" s="44" t="s">
        <v>117</v>
      </c>
      <c r="L134" s="23" t="s">
        <v>13</v>
      </c>
      <c r="M134" s="24">
        <v>21107</v>
      </c>
      <c r="N134" s="25">
        <f t="shared" si="2"/>
        <v>253284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s="39" customFormat="1" x14ac:dyDescent="0.25">
      <c r="A135" s="33"/>
      <c r="B135" s="33"/>
      <c r="F135" s="40">
        <v>44103103</v>
      </c>
      <c r="G135" s="41" t="s">
        <v>200</v>
      </c>
      <c r="H135" s="42" t="s">
        <v>10</v>
      </c>
      <c r="I135" s="43">
        <v>44497</v>
      </c>
      <c r="J135" s="43">
        <v>44497</v>
      </c>
      <c r="K135" s="44" t="s">
        <v>195</v>
      </c>
      <c r="L135" s="23" t="s">
        <v>13</v>
      </c>
      <c r="M135" s="24">
        <v>15033</v>
      </c>
      <c r="N135" s="25">
        <f t="shared" si="2"/>
        <v>225495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s="39" customFormat="1" x14ac:dyDescent="0.25">
      <c r="A136" s="33"/>
      <c r="B136" s="33"/>
      <c r="F136" s="32">
        <v>44103103</v>
      </c>
      <c r="G136" s="19" t="s">
        <v>184</v>
      </c>
      <c r="H136" s="20" t="s">
        <v>10</v>
      </c>
      <c r="I136" s="21">
        <v>44386</v>
      </c>
      <c r="J136" s="21">
        <v>44386</v>
      </c>
      <c r="K136" s="22" t="s">
        <v>207</v>
      </c>
      <c r="L136" s="23" t="s">
        <v>13</v>
      </c>
      <c r="M136" s="24">
        <v>9846</v>
      </c>
      <c r="N136" s="25">
        <f t="shared" si="2"/>
        <v>137844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s="39" customFormat="1" x14ac:dyDescent="0.25">
      <c r="A137" s="33"/>
      <c r="B137" s="33"/>
      <c r="F137" s="32">
        <v>44103103</v>
      </c>
      <c r="G137" s="19" t="s">
        <v>185</v>
      </c>
      <c r="H137" s="20" t="s">
        <v>10</v>
      </c>
      <c r="I137" s="21">
        <v>44497</v>
      </c>
      <c r="J137" s="21">
        <v>44497</v>
      </c>
      <c r="K137" s="22" t="s">
        <v>117</v>
      </c>
      <c r="L137" s="23" t="s">
        <v>13</v>
      </c>
      <c r="M137" s="24">
        <v>6461</v>
      </c>
      <c r="N137" s="25">
        <f t="shared" si="2"/>
        <v>77532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s="39" customFormat="1" x14ac:dyDescent="0.25">
      <c r="A138" s="33"/>
      <c r="B138" s="33"/>
      <c r="F138" s="32">
        <v>44103103</v>
      </c>
      <c r="G138" s="19" t="s">
        <v>186</v>
      </c>
      <c r="H138" s="20" t="s">
        <v>10</v>
      </c>
      <c r="I138" s="21">
        <v>44410</v>
      </c>
      <c r="J138" s="21">
        <v>44410</v>
      </c>
      <c r="K138" s="22" t="s">
        <v>198</v>
      </c>
      <c r="L138" s="23" t="s">
        <v>13</v>
      </c>
      <c r="M138" s="24">
        <v>10000</v>
      </c>
      <c r="N138" s="25">
        <f t="shared" si="2"/>
        <v>110000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</row>
    <row r="139" spans="1:30" s="39" customFormat="1" x14ac:dyDescent="0.25">
      <c r="A139" s="33"/>
      <c r="B139" s="33"/>
      <c r="F139" s="32">
        <v>44103103</v>
      </c>
      <c r="G139" s="19" t="s">
        <v>187</v>
      </c>
      <c r="H139" s="20" t="s">
        <v>10</v>
      </c>
      <c r="I139" s="21">
        <v>44497</v>
      </c>
      <c r="J139" s="21">
        <v>44497</v>
      </c>
      <c r="K139" s="22" t="s">
        <v>137</v>
      </c>
      <c r="L139" s="23" t="s">
        <v>13</v>
      </c>
      <c r="M139" s="24">
        <v>5838</v>
      </c>
      <c r="N139" s="25">
        <f t="shared" si="2"/>
        <v>17514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</row>
    <row r="140" spans="1:30" s="39" customFormat="1" x14ac:dyDescent="0.25">
      <c r="A140" s="33"/>
      <c r="B140" s="33"/>
      <c r="F140" s="32">
        <v>44103103</v>
      </c>
      <c r="G140" s="19" t="s">
        <v>188</v>
      </c>
      <c r="H140" s="20" t="s">
        <v>10</v>
      </c>
      <c r="I140" s="21">
        <v>44431</v>
      </c>
      <c r="J140" s="21">
        <v>44431</v>
      </c>
      <c r="K140" s="22" t="s">
        <v>119</v>
      </c>
      <c r="L140" s="23" t="s">
        <v>13</v>
      </c>
      <c r="M140" s="24">
        <v>7425</v>
      </c>
      <c r="N140" s="25">
        <f t="shared" si="2"/>
        <v>51975</v>
      </c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</row>
    <row r="141" spans="1:30" s="35" customFormat="1" x14ac:dyDescent="0.25">
      <c r="A141" s="33"/>
      <c r="B141" s="33"/>
      <c r="E141" s="33"/>
      <c r="F141" s="32">
        <v>44103103</v>
      </c>
      <c r="G141" s="19" t="s">
        <v>189</v>
      </c>
      <c r="H141" s="20" t="s">
        <v>10</v>
      </c>
      <c r="I141" s="21">
        <v>44497</v>
      </c>
      <c r="J141" s="21">
        <v>44497</v>
      </c>
      <c r="K141" s="22" t="s">
        <v>158</v>
      </c>
      <c r="L141" s="23" t="s">
        <v>13</v>
      </c>
      <c r="M141" s="24">
        <v>7805</v>
      </c>
      <c r="N141" s="25">
        <f t="shared" si="2"/>
        <v>62440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1:30" s="39" customFormat="1" x14ac:dyDescent="0.25">
      <c r="A142" s="33"/>
      <c r="B142" s="33"/>
      <c r="F142" s="32">
        <v>44103103</v>
      </c>
      <c r="G142" s="19" t="s">
        <v>201</v>
      </c>
      <c r="H142" s="20" t="s">
        <v>10</v>
      </c>
      <c r="I142" s="21">
        <v>44410</v>
      </c>
      <c r="J142" s="21">
        <v>44431</v>
      </c>
      <c r="K142" s="22" t="s">
        <v>195</v>
      </c>
      <c r="L142" s="23" t="s">
        <v>13</v>
      </c>
      <c r="M142" s="24">
        <v>5838</v>
      </c>
      <c r="N142" s="25">
        <f>K142*M142</f>
        <v>87570</v>
      </c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</row>
    <row r="143" spans="1:30" s="35" customFormat="1" x14ac:dyDescent="0.25">
      <c r="A143" s="33"/>
      <c r="B143" s="33"/>
      <c r="E143" s="33"/>
      <c r="F143" s="32">
        <v>44103103</v>
      </c>
      <c r="G143" s="19" t="s">
        <v>190</v>
      </c>
      <c r="H143" s="20" t="s">
        <v>10</v>
      </c>
      <c r="I143" s="21">
        <v>43248</v>
      </c>
      <c r="J143" s="21">
        <v>43248</v>
      </c>
      <c r="K143" s="22" t="s">
        <v>96</v>
      </c>
      <c r="L143" s="23" t="s">
        <v>13</v>
      </c>
      <c r="M143" s="24">
        <v>1475</v>
      </c>
      <c r="N143" s="25">
        <f>K143*M143</f>
        <v>7375</v>
      </c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</row>
    <row r="144" spans="1:30" s="35" customFormat="1" x14ac:dyDescent="0.25">
      <c r="A144" s="33"/>
      <c r="B144" s="33"/>
      <c r="E144" s="33"/>
      <c r="F144" s="32">
        <v>44103103</v>
      </c>
      <c r="G144" s="19" t="s">
        <v>191</v>
      </c>
      <c r="H144" s="20" t="s">
        <v>10</v>
      </c>
      <c r="I144" s="21">
        <v>43248</v>
      </c>
      <c r="J144" s="21">
        <v>43248</v>
      </c>
      <c r="K144" s="22" t="s">
        <v>100</v>
      </c>
      <c r="L144" s="23" t="s">
        <v>13</v>
      </c>
      <c r="M144" s="24">
        <v>1475</v>
      </c>
      <c r="N144" s="25">
        <f>K144*M144</f>
        <v>8850</v>
      </c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</row>
    <row r="145" spans="1:16" s="35" customFormat="1" x14ac:dyDescent="0.25">
      <c r="A145" s="33"/>
      <c r="B145" s="33"/>
      <c r="E145" s="33"/>
      <c r="F145" s="32">
        <v>44103103</v>
      </c>
      <c r="G145" s="19" t="s">
        <v>192</v>
      </c>
      <c r="H145" s="20" t="s">
        <v>10</v>
      </c>
      <c r="I145" s="21">
        <v>43248</v>
      </c>
      <c r="J145" s="21">
        <v>43248</v>
      </c>
      <c r="K145" s="22" t="s">
        <v>100</v>
      </c>
      <c r="L145" s="23" t="s">
        <v>13</v>
      </c>
      <c r="M145" s="24">
        <v>1475</v>
      </c>
      <c r="N145" s="25">
        <f>K145*M145</f>
        <v>8850</v>
      </c>
      <c r="O145" s="33"/>
      <c r="P145" s="33"/>
    </row>
    <row r="146" spans="1:16" s="35" customFormat="1" x14ac:dyDescent="0.25">
      <c r="A146" s="33"/>
      <c r="B146" s="33"/>
      <c r="E146" s="33"/>
      <c r="F146" s="32">
        <v>44103103</v>
      </c>
      <c r="G146" s="19" t="s">
        <v>193</v>
      </c>
      <c r="H146" s="20" t="s">
        <v>10</v>
      </c>
      <c r="I146" s="21">
        <v>43248</v>
      </c>
      <c r="J146" s="21">
        <v>43248</v>
      </c>
      <c r="K146" s="22" t="s">
        <v>96</v>
      </c>
      <c r="L146" s="23" t="s">
        <v>13</v>
      </c>
      <c r="M146" s="24">
        <v>2036</v>
      </c>
      <c r="N146" s="25">
        <f>K146*M146</f>
        <v>10180</v>
      </c>
      <c r="O146" s="33"/>
      <c r="P146" s="33"/>
    </row>
    <row r="147" spans="1:16" x14ac:dyDescent="0.25">
      <c r="F147" s="26"/>
      <c r="G147" s="27" t="s">
        <v>194</v>
      </c>
      <c r="H147" s="27"/>
      <c r="I147" s="27"/>
      <c r="J147" s="27"/>
      <c r="K147" s="29"/>
      <c r="L147" s="30"/>
      <c r="M147" s="31"/>
      <c r="N147" s="28">
        <f>SUM(N10:N146)</f>
        <v>4064633.5300000003</v>
      </c>
    </row>
    <row r="148" spans="1:16" x14ac:dyDescent="0.25">
      <c r="F148" s="1"/>
      <c r="G148" s="1"/>
      <c r="H148" s="1"/>
      <c r="I148" s="1"/>
      <c r="J148" s="1"/>
      <c r="K148" s="1"/>
      <c r="L148" s="1"/>
      <c r="M148" s="1"/>
      <c r="N148" s="1"/>
    </row>
    <row r="149" spans="1:16" x14ac:dyDescent="0.25">
      <c r="F149" s="1"/>
      <c r="G149" s="1"/>
      <c r="H149" s="1"/>
      <c r="I149" s="1"/>
      <c r="J149" s="1"/>
      <c r="K149" s="1"/>
      <c r="L149" s="1"/>
      <c r="M149" s="1"/>
      <c r="N149" s="1"/>
    </row>
    <row r="150" spans="1:16" x14ac:dyDescent="0.25">
      <c r="F150" s="1"/>
      <c r="G150" s="1"/>
      <c r="H150" s="1"/>
      <c r="I150" s="1"/>
      <c r="J150" s="1"/>
      <c r="K150" s="1"/>
      <c r="L150" s="1"/>
      <c r="M150" s="1"/>
      <c r="N150" s="1"/>
    </row>
    <row r="151" spans="1:16" x14ac:dyDescent="0.25">
      <c r="F151" s="1"/>
      <c r="G151" s="1"/>
      <c r="H151" s="1"/>
      <c r="I151" s="46" t="s">
        <v>226</v>
      </c>
      <c r="J151" s="1"/>
      <c r="K151" s="1"/>
      <c r="L151" s="1"/>
      <c r="M151" s="1"/>
      <c r="N151" s="1"/>
    </row>
    <row r="152" spans="1:16" x14ac:dyDescent="0.25">
      <c r="F152" s="1"/>
      <c r="G152" s="1"/>
      <c r="H152" s="1"/>
      <c r="I152" s="45" t="s">
        <v>227</v>
      </c>
      <c r="J152" s="1"/>
      <c r="K152" s="1"/>
      <c r="L152" s="1"/>
      <c r="M152" s="1"/>
      <c r="N152" s="1"/>
    </row>
    <row r="153" spans="1:16" x14ac:dyDescent="0.25">
      <c r="F153" s="1"/>
      <c r="G153" s="1"/>
      <c r="H153" s="1"/>
      <c r="I153" s="1"/>
      <c r="J153" s="1"/>
      <c r="K153" s="1"/>
      <c r="L153" s="1"/>
      <c r="M153" s="1"/>
      <c r="N153" s="1"/>
    </row>
    <row r="154" spans="1:16" x14ac:dyDescent="0.25">
      <c r="F154" s="1"/>
      <c r="G154" s="1"/>
      <c r="H154" s="1"/>
      <c r="I154" s="1"/>
      <c r="J154" s="1"/>
      <c r="K154" s="1"/>
      <c r="L154" s="1"/>
      <c r="M154" s="1"/>
      <c r="N154" s="1"/>
    </row>
    <row r="155" spans="1:16" x14ac:dyDescent="0.25">
      <c r="F155" s="1"/>
      <c r="G155" s="1"/>
      <c r="H155" s="1"/>
      <c r="I155" s="1"/>
      <c r="J155" s="1"/>
      <c r="K155" s="1"/>
      <c r="L155" s="1"/>
      <c r="M155" s="1"/>
      <c r="N155" s="1"/>
    </row>
    <row r="156" spans="1:16" x14ac:dyDescent="0.25">
      <c r="F156" s="1"/>
      <c r="G156" s="1"/>
      <c r="H156" s="1"/>
      <c r="I156" s="1"/>
      <c r="J156" s="1"/>
      <c r="K156" s="1"/>
      <c r="L156" s="1"/>
      <c r="M156" s="1"/>
      <c r="N156" s="1"/>
    </row>
    <row r="157" spans="1:16" x14ac:dyDescent="0.25">
      <c r="F157" s="1"/>
      <c r="G157" s="1"/>
      <c r="H157" s="1"/>
      <c r="I157" s="1"/>
      <c r="J157" s="1"/>
      <c r="K157" s="1"/>
      <c r="L157" s="1"/>
      <c r="M157" s="1"/>
      <c r="N157" s="1"/>
    </row>
    <row r="158" spans="1:16" x14ac:dyDescent="0.25">
      <c r="F158" s="1"/>
      <c r="G158" s="1"/>
      <c r="H158" s="1"/>
      <c r="I158" s="1"/>
      <c r="J158" s="1"/>
      <c r="K158" s="1"/>
      <c r="L158" s="1"/>
      <c r="M158" s="1"/>
      <c r="N158" s="1"/>
    </row>
    <row r="159" spans="1:16" x14ac:dyDescent="0.25">
      <c r="F159" s="1"/>
      <c r="G159" s="1"/>
      <c r="H159" s="1"/>
      <c r="I159" s="1"/>
      <c r="J159" s="1"/>
      <c r="K159" s="1"/>
      <c r="L159" s="1"/>
      <c r="M159" s="1"/>
      <c r="N159" s="1"/>
    </row>
    <row r="160" spans="1:16" x14ac:dyDescent="0.25">
      <c r="F160" s="1"/>
      <c r="G160" s="1"/>
      <c r="H160" s="1"/>
      <c r="I160" s="1"/>
      <c r="J160" s="1"/>
      <c r="K160" s="1"/>
      <c r="L160" s="1"/>
      <c r="M160" s="1"/>
      <c r="N160" s="1"/>
    </row>
    <row r="161" spans="6:14" x14ac:dyDescent="0.25">
      <c r="F161" s="1"/>
      <c r="G161" s="1"/>
      <c r="H161" s="1"/>
      <c r="I161" s="1"/>
      <c r="J161" s="1"/>
      <c r="K161" s="1"/>
      <c r="L161" s="1"/>
      <c r="M161" s="1"/>
      <c r="N161" s="1"/>
    </row>
    <row r="162" spans="6:14" x14ac:dyDescent="0.25">
      <c r="F162" s="1"/>
      <c r="G162" s="1"/>
      <c r="H162" s="1"/>
      <c r="I162" s="1"/>
      <c r="J162" s="1"/>
      <c r="K162" s="1"/>
      <c r="L162" s="1"/>
      <c r="M162" s="1"/>
      <c r="N162" s="1"/>
    </row>
    <row r="163" spans="6:14" x14ac:dyDescent="0.25">
      <c r="F163" s="1"/>
      <c r="G163" s="1"/>
      <c r="H163" s="1"/>
      <c r="I163" s="1"/>
      <c r="J163" s="1"/>
      <c r="K163" s="1"/>
      <c r="L163" s="1"/>
      <c r="M163" s="1"/>
      <c r="N163" s="1"/>
    </row>
    <row r="164" spans="6:14" x14ac:dyDescent="0.25">
      <c r="F164" s="1"/>
      <c r="G164" s="1"/>
      <c r="H164" s="1"/>
      <c r="I164" s="1"/>
      <c r="J164" s="1"/>
      <c r="K164" s="1"/>
      <c r="L164" s="1"/>
      <c r="M164" s="1"/>
      <c r="N164" s="1"/>
    </row>
    <row r="165" spans="6:14" x14ac:dyDescent="0.25">
      <c r="F165" s="1"/>
      <c r="G165" s="1"/>
      <c r="H165" s="1"/>
      <c r="I165" s="1"/>
      <c r="J165" s="1"/>
      <c r="K165" s="1"/>
      <c r="L165" s="1"/>
      <c r="M165" s="1"/>
      <c r="N165" s="1"/>
    </row>
    <row r="166" spans="6:14" x14ac:dyDescent="0.25">
      <c r="F166" s="1"/>
      <c r="G166" s="1"/>
      <c r="H166" s="1"/>
      <c r="I166" s="1"/>
      <c r="J166" s="1"/>
      <c r="K166" s="1"/>
      <c r="L166" s="1"/>
      <c r="M166" s="1"/>
      <c r="N166" s="1"/>
    </row>
    <row r="167" spans="6:14" x14ac:dyDescent="0.25">
      <c r="F167" s="1"/>
      <c r="G167" s="1"/>
      <c r="H167" s="1"/>
      <c r="I167" s="1"/>
      <c r="J167" s="1"/>
      <c r="K167" s="1"/>
      <c r="L167" s="1"/>
      <c r="M167" s="1"/>
      <c r="N167" s="1"/>
    </row>
    <row r="168" spans="6:14" x14ac:dyDescent="0.25">
      <c r="F168" s="1"/>
      <c r="G168" s="1"/>
      <c r="H168" s="1"/>
      <c r="I168" s="1"/>
      <c r="J168" s="1"/>
      <c r="K168" s="1"/>
      <c r="L168" s="1"/>
      <c r="M168" s="1"/>
      <c r="N168" s="1"/>
    </row>
    <row r="169" spans="6:14" x14ac:dyDescent="0.25">
      <c r="F169" s="1"/>
      <c r="G169" s="1"/>
      <c r="H169" s="1"/>
      <c r="I169" s="1"/>
      <c r="J169" s="1"/>
      <c r="K169" s="1"/>
      <c r="L169" s="1"/>
      <c r="M169" s="1"/>
      <c r="N169" s="1"/>
    </row>
    <row r="170" spans="6:14" x14ac:dyDescent="0.25">
      <c r="F170" s="1"/>
      <c r="G170" s="1"/>
      <c r="H170" s="1"/>
      <c r="I170" s="1"/>
      <c r="J170" s="1"/>
      <c r="K170" s="1"/>
      <c r="L170" s="1"/>
      <c r="M170" s="1"/>
      <c r="N170" s="1"/>
    </row>
    <row r="171" spans="6:14" x14ac:dyDescent="0.25">
      <c r="F171" s="1"/>
      <c r="G171" s="1"/>
      <c r="H171" s="1"/>
      <c r="I171" s="1"/>
      <c r="J171" s="1"/>
      <c r="K171" s="1"/>
      <c r="L171" s="1"/>
      <c r="M171" s="1"/>
      <c r="N171" s="1"/>
    </row>
    <row r="172" spans="6:14" x14ac:dyDescent="0.25">
      <c r="F172" s="1"/>
      <c r="G172" s="1"/>
      <c r="H172" s="1"/>
      <c r="I172" s="1"/>
      <c r="J172" s="1"/>
      <c r="K172" s="1"/>
      <c r="L172" s="1"/>
      <c r="M172" s="1"/>
      <c r="N172" s="1"/>
    </row>
    <row r="173" spans="6:14" x14ac:dyDescent="0.25">
      <c r="F173" s="1"/>
      <c r="G173" s="1"/>
      <c r="H173" s="1"/>
      <c r="I173" s="1"/>
      <c r="J173" s="1"/>
      <c r="K173" s="1"/>
      <c r="L173" s="1"/>
      <c r="M173" s="1"/>
      <c r="N173" s="1"/>
    </row>
    <row r="174" spans="6:14" x14ac:dyDescent="0.25">
      <c r="F174" s="1"/>
      <c r="G174" s="1"/>
      <c r="H174" s="1"/>
      <c r="I174" s="1"/>
      <c r="J174" s="1"/>
      <c r="K174" s="1"/>
      <c r="L174" s="1"/>
      <c r="M174" s="1"/>
      <c r="N174" s="1"/>
    </row>
    <row r="175" spans="6:14" x14ac:dyDescent="0.25">
      <c r="F175" s="1"/>
      <c r="G175" s="1"/>
      <c r="H175" s="1"/>
      <c r="I175" s="1"/>
      <c r="J175" s="1"/>
      <c r="K175" s="1"/>
      <c r="L175" s="1"/>
      <c r="M175" s="1"/>
      <c r="N175" s="1"/>
    </row>
    <row r="176" spans="6:14" x14ac:dyDescent="0.25">
      <c r="F176" s="1"/>
      <c r="G176" s="1"/>
      <c r="H176" s="1"/>
      <c r="I176" s="1"/>
      <c r="J176" s="1"/>
      <c r="K176" s="1"/>
      <c r="L176" s="1"/>
      <c r="M176" s="1"/>
      <c r="N176" s="1"/>
    </row>
    <row r="177" spans="6:14" x14ac:dyDescent="0.25">
      <c r="F177" s="1"/>
      <c r="G177" s="1"/>
      <c r="H177" s="1"/>
      <c r="I177" s="1"/>
      <c r="J177" s="1"/>
      <c r="K177" s="1"/>
      <c r="L177" s="1"/>
      <c r="M177" s="1"/>
      <c r="N177" s="1"/>
    </row>
    <row r="178" spans="6:14" x14ac:dyDescent="0.25">
      <c r="F178" s="1"/>
      <c r="G178" s="1"/>
      <c r="H178" s="1"/>
      <c r="I178" s="1"/>
      <c r="J178" s="1"/>
      <c r="K178" s="1"/>
      <c r="L178" s="1"/>
      <c r="M178" s="1"/>
      <c r="N178" s="1"/>
    </row>
    <row r="179" spans="6:14" x14ac:dyDescent="0.25">
      <c r="F179" s="1"/>
      <c r="G179" s="1"/>
      <c r="H179" s="1"/>
      <c r="I179" s="1"/>
      <c r="J179" s="1"/>
      <c r="K179" s="1"/>
      <c r="L179" s="1"/>
      <c r="M179" s="1"/>
      <c r="N179" s="1"/>
    </row>
    <row r="180" spans="6:14" x14ac:dyDescent="0.25">
      <c r="F180" s="1"/>
      <c r="G180" s="1"/>
      <c r="H180" s="1"/>
      <c r="I180" s="1"/>
      <c r="J180" s="1"/>
      <c r="K180" s="1"/>
      <c r="L180" s="1"/>
      <c r="M180" s="1"/>
      <c r="N180" s="1"/>
    </row>
    <row r="181" spans="6:14" x14ac:dyDescent="0.25">
      <c r="F181" s="1"/>
      <c r="G181" s="1"/>
      <c r="H181" s="1"/>
      <c r="I181" s="1"/>
      <c r="J181" s="1"/>
      <c r="K181" s="1"/>
      <c r="L181" s="1"/>
      <c r="M181" s="1"/>
      <c r="N181" s="1"/>
    </row>
    <row r="182" spans="6:14" x14ac:dyDescent="0.25">
      <c r="F182" s="1"/>
      <c r="G182" s="1"/>
      <c r="H182" s="1"/>
      <c r="I182" s="1"/>
      <c r="J182" s="1"/>
      <c r="K182" s="1"/>
      <c r="L182" s="1"/>
      <c r="M182" s="1"/>
      <c r="N182" s="1"/>
    </row>
    <row r="183" spans="6:14" x14ac:dyDescent="0.25">
      <c r="F183" s="1"/>
      <c r="G183" s="1"/>
      <c r="H183" s="1"/>
      <c r="I183" s="1"/>
      <c r="J183" s="1"/>
      <c r="K183" s="1"/>
      <c r="L183" s="1"/>
      <c r="M183" s="1"/>
      <c r="N183" s="1"/>
    </row>
    <row r="184" spans="6:14" x14ac:dyDescent="0.25">
      <c r="F184" s="1"/>
      <c r="G184" s="1"/>
      <c r="H184" s="1"/>
      <c r="I184" s="1"/>
      <c r="J184" s="1"/>
      <c r="K184" s="1"/>
      <c r="L184" s="1"/>
      <c r="M184" s="1"/>
      <c r="N184" s="1"/>
    </row>
    <row r="185" spans="6:14" x14ac:dyDescent="0.25">
      <c r="F185" s="1"/>
      <c r="G185" s="1"/>
      <c r="H185" s="1"/>
      <c r="I185" s="1"/>
      <c r="J185" s="1"/>
      <c r="K185" s="1"/>
      <c r="L185" s="1"/>
      <c r="M185" s="1"/>
      <c r="N185" s="1"/>
    </row>
    <row r="186" spans="6:14" x14ac:dyDescent="0.25">
      <c r="F186" s="1"/>
      <c r="G186" s="1"/>
      <c r="H186" s="1"/>
      <c r="I186" s="1"/>
      <c r="J186" s="1"/>
      <c r="K186" s="1"/>
      <c r="L186" s="1"/>
      <c r="M186" s="1"/>
      <c r="N186" s="1"/>
    </row>
    <row r="187" spans="6:14" x14ac:dyDescent="0.25">
      <c r="F187" s="1"/>
      <c r="G187" s="1"/>
      <c r="H187" s="1"/>
      <c r="I187" s="1"/>
      <c r="J187" s="1"/>
      <c r="K187" s="1"/>
      <c r="L187" s="1"/>
      <c r="M187" s="1"/>
      <c r="N187" s="1"/>
    </row>
    <row r="188" spans="6:14" x14ac:dyDescent="0.25">
      <c r="F188" s="1"/>
      <c r="G188" s="1"/>
      <c r="H188" s="1"/>
      <c r="I188" s="1"/>
      <c r="J188" s="1"/>
      <c r="K188" s="1"/>
      <c r="L188" s="1"/>
      <c r="M188" s="1"/>
      <c r="N188" s="1"/>
    </row>
    <row r="189" spans="6:14" x14ac:dyDescent="0.25">
      <c r="F189" s="1"/>
      <c r="G189" s="1"/>
      <c r="H189" s="1"/>
      <c r="I189" s="1"/>
      <c r="J189" s="1"/>
      <c r="K189" s="1"/>
      <c r="L189" s="1"/>
      <c r="M189" s="1"/>
      <c r="N189" s="1"/>
    </row>
    <row r="190" spans="6:14" x14ac:dyDescent="0.25">
      <c r="F190" s="1"/>
      <c r="G190" s="1"/>
      <c r="H190" s="1"/>
      <c r="I190" s="1"/>
      <c r="J190" s="1"/>
      <c r="K190" s="1"/>
      <c r="L190" s="1"/>
      <c r="M190" s="1"/>
      <c r="N190" s="1"/>
    </row>
    <row r="191" spans="6:14" x14ac:dyDescent="0.25">
      <c r="F191" s="1"/>
      <c r="G191" s="1"/>
      <c r="H191" s="1"/>
      <c r="I191" s="1"/>
      <c r="J191" s="1"/>
      <c r="K191" s="1"/>
      <c r="L191" s="1"/>
      <c r="M191" s="1"/>
      <c r="N191" s="1"/>
    </row>
    <row r="192" spans="6:14" x14ac:dyDescent="0.25">
      <c r="F192" s="1"/>
      <c r="G192" s="1"/>
      <c r="H192" s="1"/>
      <c r="I192" s="1"/>
      <c r="J192" s="1"/>
      <c r="K192" s="1"/>
      <c r="L192" s="1"/>
      <c r="M192" s="1"/>
      <c r="N192" s="1"/>
    </row>
    <row r="193" spans="6:14" x14ac:dyDescent="0.25">
      <c r="F193" s="1"/>
      <c r="G193" s="1"/>
      <c r="H193" s="1"/>
      <c r="I193" s="1"/>
      <c r="J193" s="1"/>
      <c r="K193" s="1"/>
      <c r="L193" s="1"/>
      <c r="M193" s="1"/>
      <c r="N193" s="1"/>
    </row>
    <row r="194" spans="6:14" x14ac:dyDescent="0.25">
      <c r="F194" s="1"/>
      <c r="G194" s="1"/>
      <c r="H194" s="1"/>
      <c r="I194" s="1"/>
      <c r="J194" s="1"/>
      <c r="K194" s="1"/>
      <c r="L194" s="1"/>
      <c r="M194" s="1"/>
      <c r="N194" s="1"/>
    </row>
    <row r="195" spans="6:14" x14ac:dyDescent="0.25">
      <c r="F195" s="1"/>
      <c r="G195" s="1"/>
      <c r="H195" s="1"/>
      <c r="I195" s="1"/>
      <c r="J195" s="1"/>
      <c r="K195" s="1"/>
      <c r="L195" s="1"/>
      <c r="M195" s="1"/>
      <c r="N195" s="1"/>
    </row>
    <row r="196" spans="6:14" x14ac:dyDescent="0.25">
      <c r="F196" s="1"/>
      <c r="G196" s="1"/>
      <c r="H196" s="1"/>
      <c r="I196" s="1"/>
      <c r="J196" s="1"/>
      <c r="K196" s="1"/>
      <c r="L196" s="1"/>
      <c r="M196" s="1"/>
      <c r="N196" s="1"/>
    </row>
    <row r="197" spans="6:14" x14ac:dyDescent="0.25">
      <c r="F197" s="1"/>
      <c r="G197" s="1"/>
      <c r="H197" s="1"/>
      <c r="I197" s="1"/>
      <c r="J197" s="1"/>
      <c r="K197" s="1"/>
      <c r="L197" s="1"/>
      <c r="M197" s="1"/>
      <c r="N197" s="1"/>
    </row>
    <row r="198" spans="6:14" x14ac:dyDescent="0.25">
      <c r="F198" s="1"/>
      <c r="G198" s="1"/>
      <c r="H198" s="1"/>
      <c r="I198" s="1"/>
      <c r="J198" s="1"/>
      <c r="K198" s="1"/>
      <c r="L198" s="1"/>
      <c r="M198" s="1"/>
      <c r="N198" s="1"/>
    </row>
    <row r="199" spans="6:14" x14ac:dyDescent="0.25">
      <c r="F199" s="1"/>
      <c r="G199" s="1"/>
      <c r="H199" s="1"/>
      <c r="I199" s="1"/>
      <c r="J199" s="1"/>
      <c r="K199" s="1"/>
      <c r="L199" s="1"/>
      <c r="M199" s="1"/>
      <c r="N199" s="1"/>
    </row>
    <row r="200" spans="6:14" x14ac:dyDescent="0.25">
      <c r="F200" s="1"/>
      <c r="G200" s="1"/>
      <c r="H200" s="1"/>
      <c r="I200" s="1"/>
      <c r="J200" s="1"/>
      <c r="K200" s="1"/>
      <c r="L200" s="1"/>
      <c r="M200" s="1"/>
      <c r="N200" s="1"/>
    </row>
  </sheetData>
  <mergeCells count="4">
    <mergeCell ref="G2:L3"/>
    <mergeCell ref="G4:L4"/>
    <mergeCell ref="G5:L5"/>
    <mergeCell ref="M7:N7"/>
  </mergeCells>
  <phoneticPr fontId="10" type="noConversion"/>
  <dataValidations count="1">
    <dataValidation type="whole" operator="greaterThan" allowBlank="1" showInputMessage="1" showErrorMessage="1" sqref="F10:F18 F21:F74 F105:F146">
      <formula1>0</formula1>
    </dataValidation>
  </dataValidations>
  <pageMargins left="0.7" right="0.7" top="0.75" bottom="0.75" header="0.3" footer="0.3"/>
  <pageSetup paperSize="5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calgarroba@claro.net.do</cp:lastModifiedBy>
  <cp:lastPrinted>2022-04-08T12:10:48Z</cp:lastPrinted>
  <dcterms:created xsi:type="dcterms:W3CDTF">2015-06-05T18:17:20Z</dcterms:created>
  <dcterms:modified xsi:type="dcterms:W3CDTF">2022-04-08T21:54:59Z</dcterms:modified>
</cp:coreProperties>
</file>