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NUEVA ADM\2022\"/>
    </mc:Choice>
  </mc:AlternateContent>
  <xr:revisionPtr revIDLastSave="0" documentId="13_ncr:1_{C9D40921-9145-4FF1-A571-D82FCE4F25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61" i="1"/>
  <c r="O27" i="1"/>
  <c r="O60" i="1"/>
  <c r="N62" i="1"/>
  <c r="O63" i="1"/>
  <c r="O64" i="1"/>
  <c r="O29" i="1"/>
  <c r="O36" i="1"/>
  <c r="O79" i="1"/>
  <c r="O37" i="1"/>
  <c r="O13" i="1"/>
  <c r="O26" i="1"/>
  <c r="O25" i="1"/>
  <c r="O67" i="1" l="1"/>
  <c r="O109" i="1"/>
  <c r="O99" i="1"/>
  <c r="O101" i="1"/>
  <c r="O122" i="1"/>
  <c r="O93" i="1"/>
  <c r="O10" i="1"/>
  <c r="O11" i="1"/>
  <c r="O12" i="1"/>
  <c r="O14" i="1"/>
  <c r="O15" i="1"/>
  <c r="O16" i="1"/>
  <c r="O17" i="1"/>
  <c r="O18" i="1"/>
  <c r="O19" i="1"/>
  <c r="O20" i="1"/>
  <c r="O21" i="1"/>
  <c r="O22" i="1"/>
  <c r="O23" i="1"/>
  <c r="O28" i="1"/>
  <c r="O30" i="1"/>
  <c r="O31" i="1"/>
  <c r="O32" i="1"/>
  <c r="O33" i="1"/>
  <c r="O34" i="1"/>
  <c r="O35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N53" i="1"/>
  <c r="O53" i="1" s="1"/>
  <c r="O54" i="1"/>
  <c r="O55" i="1"/>
  <c r="O56" i="1"/>
  <c r="O57" i="1"/>
  <c r="O58" i="1"/>
  <c r="O62" i="1"/>
  <c r="O65" i="1"/>
  <c r="O66" i="1"/>
  <c r="O68" i="1"/>
  <c r="O69" i="1"/>
  <c r="O70" i="1"/>
  <c r="O71" i="1"/>
  <c r="O72" i="1"/>
  <c r="O73" i="1"/>
  <c r="O75" i="1"/>
  <c r="O76" i="1"/>
  <c r="O77" i="1"/>
  <c r="O78" i="1"/>
  <c r="O80" i="1"/>
  <c r="O81" i="1"/>
  <c r="O83" i="1"/>
  <c r="O84" i="1"/>
  <c r="O85" i="1"/>
  <c r="O86" i="1"/>
  <c r="O87" i="1"/>
  <c r="O88" i="1"/>
  <c r="O89" i="1"/>
  <c r="O90" i="1"/>
  <c r="O91" i="1"/>
  <c r="O92" i="1"/>
  <c r="O94" i="1"/>
  <c r="O95" i="1"/>
  <c r="O96" i="1"/>
  <c r="O97" i="1"/>
  <c r="O98" i="1"/>
  <c r="O100" i="1"/>
  <c r="O102" i="1"/>
  <c r="O103" i="1"/>
  <c r="O104" i="1"/>
  <c r="O105" i="1"/>
  <c r="O106" i="1"/>
  <c r="O107" i="1"/>
  <c r="O108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3" i="1"/>
  <c r="O124" i="1"/>
  <c r="O125" i="1"/>
  <c r="O126" i="1"/>
  <c r="N59" i="1"/>
  <c r="O127" i="1" l="1"/>
</calcChain>
</file>

<file path=xl/sharedStrings.xml><?xml version="1.0" encoding="utf-8"?>
<sst xmlns="http://schemas.openxmlformats.org/spreadsheetml/2006/main" count="669" uniqueCount="230">
  <si>
    <t xml:space="preserve">Inventario de Almacén </t>
  </si>
  <si>
    <t>Codigo Institucional</t>
  </si>
  <si>
    <t xml:space="preserve">Descripcion </t>
  </si>
  <si>
    <t>Fecha de Adquisicion</t>
  </si>
  <si>
    <t>Fecha de Registro</t>
  </si>
  <si>
    <t>Existencia</t>
  </si>
  <si>
    <t>Unidad de medida</t>
  </si>
  <si>
    <t>Valor</t>
  </si>
  <si>
    <t>Total</t>
  </si>
  <si>
    <t>NOTAS ADHESIVAS</t>
  </si>
  <si>
    <t>N/A</t>
  </si>
  <si>
    <t>16-11-20</t>
  </si>
  <si>
    <t>28-5-2021</t>
  </si>
  <si>
    <t>UNIDAD</t>
  </si>
  <si>
    <t xml:space="preserve">LAPIZ DE CARBON </t>
  </si>
  <si>
    <t>DOCENA</t>
  </si>
  <si>
    <t>44121701</t>
  </si>
  <si>
    <t>CINTA ADHESIVA 19MMX32.9</t>
  </si>
  <si>
    <t>CINTA ADHESIVA / EMBALAJE 2X100</t>
  </si>
  <si>
    <t>14111507</t>
  </si>
  <si>
    <t>PAPEL BOND 8 ½  x 11</t>
  </si>
  <si>
    <t>RESMA</t>
  </si>
  <si>
    <t>CARPETAS  1/2  3 ARGOLLAS</t>
  </si>
  <si>
    <t>44122003</t>
  </si>
  <si>
    <t>CARPETAS DE 2'' 3 ARGOLLAS</t>
  </si>
  <si>
    <t>CARPETAS DE 3'' 3 ARGOLLAS</t>
  </si>
  <si>
    <t>44122005</t>
  </si>
  <si>
    <t>1</t>
  </si>
  <si>
    <t>PAQUETES</t>
  </si>
  <si>
    <t>CUBIERTA P/ENCUADERNAR PLAST.</t>
  </si>
  <si>
    <t>ESPONJA PARA FREGAR DOBLE CARA</t>
  </si>
  <si>
    <t>16-7-2021</t>
  </si>
  <si>
    <t>GUANTES DE LIMPIEZA MANO FUERTE</t>
  </si>
  <si>
    <t>4</t>
  </si>
  <si>
    <t>CAJA</t>
  </si>
  <si>
    <t>44122011</t>
  </si>
  <si>
    <t>FOLDER 8 1/2X11</t>
  </si>
  <si>
    <t xml:space="preserve">FOLDER PARTITION </t>
  </si>
  <si>
    <t>13-11-20</t>
  </si>
  <si>
    <t>55121503</t>
  </si>
  <si>
    <t>9</t>
  </si>
  <si>
    <t xml:space="preserve">PAPEL CARTONITE </t>
  </si>
  <si>
    <t>10</t>
  </si>
  <si>
    <t>PORTA CLIPS MAGNETICO</t>
  </si>
  <si>
    <t>2</t>
  </si>
  <si>
    <t>CLIP PARA PAPEL 33MM</t>
  </si>
  <si>
    <t>CLIP PARA PAPEL 50MM</t>
  </si>
  <si>
    <t xml:space="preserve">BANDAS ELASTICAS </t>
  </si>
  <si>
    <t>SACAGRAPAS</t>
  </si>
  <si>
    <t xml:space="preserve">SACAPUNTAS </t>
  </si>
  <si>
    <t>BORRAS DE GOMA</t>
  </si>
  <si>
    <t>BORRAADOR P/PIZARRA</t>
  </si>
  <si>
    <t>17-11-20</t>
  </si>
  <si>
    <t>MARCADOR DE PIZARRA</t>
  </si>
  <si>
    <t>50</t>
  </si>
  <si>
    <t>PERFORADORA DE 3 AROS</t>
  </si>
  <si>
    <t xml:space="preserve">GRAPADORA </t>
  </si>
  <si>
    <t>44121716</t>
  </si>
  <si>
    <t>RESALTADORES</t>
  </si>
  <si>
    <t>GRAPA 23/15 1000-1</t>
  </si>
  <si>
    <t>44122107</t>
  </si>
  <si>
    <t>GRAPA ESTANDAR</t>
  </si>
  <si>
    <t>PAPEL DE HILO</t>
  </si>
  <si>
    <t>POST-ING BANDERITAS</t>
  </si>
  <si>
    <t>53131627</t>
  </si>
  <si>
    <t>GEL P/LAS MANOS</t>
  </si>
  <si>
    <t>GALONES</t>
  </si>
  <si>
    <t>ALCOHOL AL 70%</t>
  </si>
  <si>
    <t>120</t>
  </si>
  <si>
    <t>LIMPIA METAL</t>
  </si>
  <si>
    <t>LIMPIADOR DE CRISTALES</t>
  </si>
  <si>
    <t xml:space="preserve">DESINFECTANTE MULTIUSO </t>
  </si>
  <si>
    <t xml:space="preserve">CLORO </t>
  </si>
  <si>
    <t>DETERGENTE EN POLVO</t>
  </si>
  <si>
    <t>SACO</t>
  </si>
  <si>
    <t>JABON LAVAPLATOS</t>
  </si>
  <si>
    <t xml:space="preserve">JABON LAVAMANOS </t>
  </si>
  <si>
    <t>5</t>
  </si>
  <si>
    <t xml:space="preserve">TRIANGULO DE PRECAUSION </t>
  </si>
  <si>
    <t>CUBETA EXPRIMIDOR</t>
  </si>
  <si>
    <t>6</t>
  </si>
  <si>
    <t>SWAPE</t>
  </si>
  <si>
    <t>FALDO</t>
  </si>
  <si>
    <t>VASOS CONICOS</t>
  </si>
  <si>
    <t>AZUCAR CREMA</t>
  </si>
  <si>
    <t>50201706</t>
  </si>
  <si>
    <t>CAFÉ MOLIDO  1 LIB.</t>
  </si>
  <si>
    <t>SOBRE DE CARTA EN BLANCO</t>
  </si>
  <si>
    <t>44101805</t>
  </si>
  <si>
    <t>CINTA PARA CALCULADORA</t>
  </si>
  <si>
    <t>12</t>
  </si>
  <si>
    <t xml:space="preserve">ROLLOS DE PAPEL TERMICO 3/8 </t>
  </si>
  <si>
    <t>50202310</t>
  </si>
  <si>
    <t xml:space="preserve">AGUA PURIFICADA </t>
  </si>
  <si>
    <t xml:space="preserve">BOTELLONES </t>
  </si>
  <si>
    <t>44122104</t>
  </si>
  <si>
    <t>CLIP BILLETERO PARA PAPEL 1''25 MM</t>
  </si>
  <si>
    <t>30</t>
  </si>
  <si>
    <t>CLIP BILLETERO PARA PAPEL 50MM</t>
  </si>
  <si>
    <t>CLIPS BILLETERO 40''pq</t>
  </si>
  <si>
    <t xml:space="preserve">MAQUINA SUMADORA 12 DIGITOS </t>
  </si>
  <si>
    <t xml:space="preserve">ORGANIZADOR DE ESCRITORIO </t>
  </si>
  <si>
    <t>LIBRO RECORD 300 PG.</t>
  </si>
  <si>
    <t>FOLDER 8½X14</t>
  </si>
  <si>
    <t>MARCADORES PERMANENTE</t>
  </si>
  <si>
    <t>PAPEL BOND 8 ½  x 14</t>
  </si>
  <si>
    <t>PROTECTORES DE HOJAS 100/1</t>
  </si>
  <si>
    <t>ROLLOS DE SUMADORA</t>
  </si>
  <si>
    <t xml:space="preserve">CAJA </t>
  </si>
  <si>
    <t>SUJETADOR DE DOCUMENTO</t>
  </si>
  <si>
    <t>TONER TAMBOR BLACK CF232A</t>
  </si>
  <si>
    <t>TONER 48A CF248A</t>
  </si>
  <si>
    <t>8</t>
  </si>
  <si>
    <t>TONER 414A NEGRO W2020A</t>
  </si>
  <si>
    <t xml:space="preserve">TONER414A CYAN W2021A </t>
  </si>
  <si>
    <t>TONER 414A MAGENTA W2023A</t>
  </si>
  <si>
    <t>TONER 414A AMARILLO W2022A</t>
  </si>
  <si>
    <t>TONER 305A NEGRO CE410A</t>
  </si>
  <si>
    <t>TONER 122A AMARILLO Q3962A</t>
  </si>
  <si>
    <t>TONER 122A  CYAN Q3961A</t>
  </si>
  <si>
    <t>TONER 122A  MAGENT Q3963A</t>
  </si>
  <si>
    <t>TONER 122A  NEGRO Q3960A</t>
  </si>
  <si>
    <t>TONER 304A AMARILLO CC532A</t>
  </si>
  <si>
    <t>TONER 304A CYAN CC531A</t>
  </si>
  <si>
    <t>TONER 304A NEGRO CC530A</t>
  </si>
  <si>
    <t>TONER 304A MAGENT CC533A</t>
  </si>
  <si>
    <t>TONER 305A AMARILLO CE412A</t>
  </si>
  <si>
    <t>TONER 305A CYAN CE411A</t>
  </si>
  <si>
    <t>TONER 305A MAGENTA CE413A</t>
  </si>
  <si>
    <t>TONER 410A AMARILLO CF412A</t>
  </si>
  <si>
    <t>TONER 410A CYAN CF411A</t>
  </si>
  <si>
    <t>TONER 49A Q5949A</t>
  </si>
  <si>
    <t>TONER 507A AMARILLO CE402A</t>
  </si>
  <si>
    <t>TONER 507A CyAN CE401A</t>
  </si>
  <si>
    <t>TONER 643A AMARILLO Q5952A</t>
  </si>
  <si>
    <t>TONER 643A CYAN Q5951A</t>
  </si>
  <si>
    <t>TONER 643A MAGENTA Q5953A</t>
  </si>
  <si>
    <t>TONER 55A NEGRO CE255A</t>
  </si>
  <si>
    <t>TONER 53A NEGRO Q7553A</t>
  </si>
  <si>
    <t>TONER 507A NEGRO CE400A</t>
  </si>
  <si>
    <t>TONER 410A NEGRO CF410A</t>
  </si>
  <si>
    <t>TONER 410A MAGENTA CF413A</t>
  </si>
  <si>
    <t>PRINT RIBBON YMCKT 535700-007</t>
  </si>
  <si>
    <t>CARTUCHO 951 Cyan CN050AL</t>
  </si>
  <si>
    <t>CARTUCHO 951 MAGETA CN051AL</t>
  </si>
  <si>
    <t>CARTUCHO 951 YELLOW CN052AL</t>
  </si>
  <si>
    <t>CARTUCHO 951 NEGRO CN049AL</t>
  </si>
  <si>
    <t>TOTAL</t>
  </si>
  <si>
    <t>15</t>
  </si>
  <si>
    <t>TONER CF83A NEGRO CF283A</t>
  </si>
  <si>
    <t>11</t>
  </si>
  <si>
    <t xml:space="preserve">TONER 643A NEGRO Q5950A </t>
  </si>
  <si>
    <t xml:space="preserve">TONER 78A NEGRO CE278A </t>
  </si>
  <si>
    <t>FUNDA NEGRAS 55 gl</t>
  </si>
  <si>
    <t>FUNDAS NEGRAS 13 gl</t>
  </si>
  <si>
    <t>ESCOBILLON PARA BAÑO</t>
  </si>
  <si>
    <t xml:space="preserve">        Oficina Gubernamental De Tecnologias De La Información y Comunicación </t>
  </si>
  <si>
    <t>Fecha</t>
  </si>
  <si>
    <t>Gregorix Tavera</t>
  </si>
  <si>
    <t>TONER 507A MAGENTA CE403</t>
  </si>
  <si>
    <t xml:space="preserve">FALDO </t>
  </si>
  <si>
    <t xml:space="preserve">PAPEL TOALLA </t>
  </si>
  <si>
    <t>14-5-22</t>
  </si>
  <si>
    <t>14/5/2022</t>
  </si>
  <si>
    <t>21-7-2022</t>
  </si>
  <si>
    <t>SOBRE MANILA 9X12</t>
  </si>
  <si>
    <t>SOBRE MANILA 10X15</t>
  </si>
  <si>
    <t>55121504</t>
  </si>
  <si>
    <t>LABELS 1" X 4"</t>
  </si>
  <si>
    <t>21-7-2023</t>
  </si>
  <si>
    <t>LABELS 1 1/2 X 4"</t>
  </si>
  <si>
    <t>BOLIGRAFO AZUL</t>
  </si>
  <si>
    <t>44121702</t>
  </si>
  <si>
    <t>BOLIGRAFO NEGRO</t>
  </si>
  <si>
    <t>TIJERAS</t>
  </si>
  <si>
    <t>40</t>
  </si>
  <si>
    <t>13</t>
  </si>
  <si>
    <t>24</t>
  </si>
  <si>
    <t>86</t>
  </si>
  <si>
    <t>17</t>
  </si>
  <si>
    <t>16</t>
  </si>
  <si>
    <t>TONER 30A NEGRO CF230A</t>
  </si>
  <si>
    <t>25</t>
  </si>
  <si>
    <t>30-7-2022</t>
  </si>
  <si>
    <t>80</t>
  </si>
  <si>
    <t>110</t>
  </si>
  <si>
    <t>27-9-2022</t>
  </si>
  <si>
    <t>3</t>
  </si>
  <si>
    <t>45</t>
  </si>
  <si>
    <t>3,500</t>
  </si>
  <si>
    <t>200</t>
  </si>
  <si>
    <t xml:space="preserve">AMBIENTADOR EN AEROSOL </t>
  </si>
  <si>
    <t>VASOS DE CARTON 4 OZ</t>
  </si>
  <si>
    <t>24-11-2022</t>
  </si>
  <si>
    <t xml:space="preserve">PAQUETE </t>
  </si>
  <si>
    <t>FARDO</t>
  </si>
  <si>
    <t>22-11-2022</t>
  </si>
  <si>
    <t xml:space="preserve">ZAFACON 26 GALONES  </t>
  </si>
  <si>
    <t xml:space="preserve">ZAFACON 32 GALONES  </t>
  </si>
  <si>
    <t>18-11-2022</t>
  </si>
  <si>
    <t>209</t>
  </si>
  <si>
    <t>177</t>
  </si>
  <si>
    <t>78</t>
  </si>
  <si>
    <t>51</t>
  </si>
  <si>
    <t>39</t>
  </si>
  <si>
    <t>63</t>
  </si>
  <si>
    <t>157</t>
  </si>
  <si>
    <t>242</t>
  </si>
  <si>
    <t>35</t>
  </si>
  <si>
    <t>48</t>
  </si>
  <si>
    <t>1,540</t>
  </si>
  <si>
    <t>7</t>
  </si>
  <si>
    <t>37</t>
  </si>
  <si>
    <t>44</t>
  </si>
  <si>
    <t>42</t>
  </si>
  <si>
    <t>14</t>
  </si>
  <si>
    <t>67</t>
  </si>
  <si>
    <t>87</t>
  </si>
  <si>
    <t>174</t>
  </si>
  <si>
    <t>76</t>
  </si>
  <si>
    <t>36</t>
  </si>
  <si>
    <t>57</t>
  </si>
  <si>
    <t>26</t>
  </si>
  <si>
    <t>3,000</t>
  </si>
  <si>
    <t>38</t>
  </si>
  <si>
    <t>184</t>
  </si>
  <si>
    <t>1,389</t>
  </si>
  <si>
    <t>Juan V. Pardilla</t>
  </si>
  <si>
    <t>Director Administrativo y Financiero</t>
  </si>
  <si>
    <t>Periodo Octubre- Diciembre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</si>
</sst>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9" fillId="4" borderId="1">
      <alignment horizontal="center" vertical="center"/>
    </xf>
  </cellStyleXfs>
  <cellXfs count="65">
    <xf numFmtId="0" fontId="0" fillId="0" borderId="0" xfId="0"/>
    <xf numFmtId="0" fontId="0" fillId="2" borderId="0" xfId="0" applyFill="1"/>
    <xf numFmtId="0" fontId="2" fillId="2" borderId="0" xfId="0" applyFont="1" applyFill="1"/>
    <xf numFmtId="44" fontId="2" fillId="2" borderId="0" xfId="0" applyNumberFormat="1" applyFont="1" applyFill="1" applyAlignment="1">
      <alignment horizontal="center"/>
    </xf>
    <xf numFmtId="44" fontId="2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4" fontId="4" fillId="2" borderId="0" xfId="0" applyNumberFormat="1" applyFont="1" applyFill="1" applyAlignment="1">
      <alignment horizontal="left" vertical="top"/>
    </xf>
    <xf numFmtId="44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3" borderId="1" xfId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2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4" fontId="8" fillId="2" borderId="1" xfId="2" applyNumberFormat="1" applyFont="1" applyFill="1" applyBorder="1" applyAlignment="1">
      <alignment vertical="center"/>
    </xf>
    <xf numFmtId="44" fontId="8" fillId="2" borderId="1" xfId="2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1" xfId="3" applyFont="1" applyFill="1" applyProtection="1">
      <alignment horizontal="center" vertical="center"/>
      <protection locked="0"/>
    </xf>
    <xf numFmtId="0" fontId="5" fillId="2" borderId="1" xfId="0" applyFont="1" applyFill="1" applyBorder="1"/>
    <xf numFmtId="14" fontId="5" fillId="2" borderId="1" xfId="0" applyNumberFormat="1" applyFont="1" applyFill="1" applyBorder="1"/>
    <xf numFmtId="0" fontId="8" fillId="5" borderId="0" xfId="0" applyFont="1" applyFill="1"/>
    <xf numFmtId="0" fontId="8" fillId="6" borderId="1" xfId="0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center" vertical="center"/>
    </xf>
    <xf numFmtId="164" fontId="8" fillId="6" borderId="1" xfId="1" applyNumberFormat="1" applyFont="1" applyFill="1" applyBorder="1" applyAlignment="1">
      <alignment horizontal="center" vertical="center"/>
    </xf>
    <xf numFmtId="49" fontId="8" fillId="6" borderId="1" xfId="2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44" fontId="8" fillId="6" borderId="1" xfId="2" applyNumberFormat="1" applyFont="1" applyFill="1" applyBorder="1" applyAlignment="1">
      <alignment vertical="center"/>
    </xf>
    <xf numFmtId="44" fontId="8" fillId="6" borderId="1" xfId="2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1" applyFont="1" applyFill="1" applyBorder="1" applyAlignment="1">
      <alignment horizontal="left" vertical="center"/>
    </xf>
    <xf numFmtId="0" fontId="0" fillId="6" borderId="1" xfId="1" applyFon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/>
    </xf>
    <xf numFmtId="49" fontId="0" fillId="6" borderId="1" xfId="2" applyNumberFormat="1" applyFont="1" applyFill="1" applyBorder="1" applyAlignment="1">
      <alignment horizontal="center" vertical="center"/>
    </xf>
    <xf numFmtId="0" fontId="0" fillId="6" borderId="1" xfId="1" applyFont="1" applyFill="1" applyBorder="1" applyAlignment="1">
      <alignment horizontal="center" vertical="center" wrapText="1"/>
    </xf>
    <xf numFmtId="44" fontId="0" fillId="6" borderId="1" xfId="2" applyNumberFormat="1" applyFont="1" applyFill="1" applyBorder="1" applyAlignment="1">
      <alignment vertical="center"/>
    </xf>
    <xf numFmtId="44" fontId="0" fillId="6" borderId="1" xfId="2" applyNumberFormat="1" applyFont="1" applyFill="1" applyBorder="1" applyAlignment="1">
      <alignment horizontal="center" vertical="center" wrapText="1"/>
    </xf>
    <xf numFmtId="0" fontId="8" fillId="6" borderId="0" xfId="0" applyFont="1" applyFill="1"/>
    <xf numFmtId="0" fontId="8" fillId="6" borderId="1" xfId="3" applyFont="1" applyFill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4">
    <cellStyle name="ArticleBody" xfId="3" xr:uid="{ADE93C38-3AE9-4B61-8607-B497D6606EDB}"/>
    <cellStyle name="Comma 2" xfId="2" xr:uid="{6083FAC1-B860-46F7-922E-CA000806509A}"/>
    <cellStyle name="Normal" xfId="0" builtinId="0"/>
    <cellStyle name="Normal 3" xfId="1" xr:uid="{A561C677-CB2F-48CF-A9DF-75B99190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252905</xdr:colOff>
      <xdr:row>8</xdr:row>
      <xdr:rowOff>8659</xdr:rowOff>
    </xdr:from>
    <xdr:to>
      <xdr:col>5</xdr:col>
      <xdr:colOff>123700</xdr:colOff>
      <xdr:row>129</xdr:row>
      <xdr:rowOff>173182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56836AD-CE44-4F18-A4F1-F5F151BA57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2905" y="1749136"/>
          <a:ext cx="641454" cy="23509432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251113</xdr:colOff>
      <xdr:row>0</xdr:row>
      <xdr:rowOff>112569</xdr:rowOff>
    </xdr:from>
    <xdr:to>
      <xdr:col>6</xdr:col>
      <xdr:colOff>320387</xdr:colOff>
      <xdr:row>3</xdr:row>
      <xdr:rowOff>129887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02A1510-ABED-4019-8DBC-01BAF49017D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1113" y="112569"/>
          <a:ext cx="1636569" cy="6667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80"/>
  <sheetViews>
    <sheetView tabSelected="1" zoomScale="110" zoomScaleNormal="110" workbookViewId="0">
      <selection activeCell="G6" sqref="G6"/>
    </sheetView>
  </sheetViews>
  <sheetFormatPr baseColWidth="10" defaultColWidth="9.140625" defaultRowHeight="15" x14ac:dyDescent="0.25"/>
  <cols>
    <col min="1" max="1" width="4.7109375" customWidth="1"/>
    <col min="2" max="2" width="6.85546875" customWidth="1"/>
    <col min="3" max="3" width="6.5703125" hidden="1" customWidth="1"/>
    <col min="4" max="5" width="9.140625" hidden="1" customWidth="1"/>
    <col min="6" max="6" width="12" bestFit="1" customWidth="1"/>
    <col min="7" max="7" width="34.5703125" bestFit="1" customWidth="1"/>
    <col min="8" max="8" width="4.5703125" bestFit="1" customWidth="1"/>
    <col min="9" max="9" width="11.42578125" bestFit="1" customWidth="1"/>
    <col min="10" max="10" width="10.5703125" hidden="1" customWidth="1"/>
    <col min="11" max="11" width="10.5703125" customWidth="1"/>
    <col min="12" max="12" width="9.85546875" bestFit="1" customWidth="1"/>
    <col min="13" max="13" width="12.140625" bestFit="1" customWidth="1"/>
    <col min="14" max="14" width="11.5703125" bestFit="1" customWidth="1"/>
    <col min="15" max="15" width="15.140625" bestFit="1" customWidth="1"/>
  </cols>
  <sheetData>
    <row r="1" spans="2:15" ht="17.25" x14ac:dyDescent="0.3">
      <c r="B1" s="1"/>
      <c r="C1" s="1"/>
      <c r="D1" s="1"/>
      <c r="E1" s="1"/>
      <c r="F1" s="2"/>
      <c r="G1" s="2"/>
      <c r="H1" s="2"/>
      <c r="I1" s="2"/>
      <c r="J1" s="2"/>
      <c r="K1" s="2"/>
      <c r="L1" s="3"/>
      <c r="M1" s="2"/>
      <c r="N1" s="4"/>
      <c r="O1" s="4"/>
    </row>
    <row r="2" spans="2:15" ht="17.25" x14ac:dyDescent="0.3">
      <c r="B2" s="1"/>
      <c r="C2" s="1"/>
      <c r="D2" s="1"/>
      <c r="E2" s="1"/>
      <c r="F2" s="2"/>
      <c r="G2" s="60" t="s">
        <v>156</v>
      </c>
      <c r="H2" s="60"/>
      <c r="I2" s="60"/>
      <c r="J2" s="60"/>
      <c r="K2" s="60"/>
      <c r="L2" s="60"/>
      <c r="M2" s="60"/>
      <c r="N2" s="5"/>
      <c r="O2" s="6"/>
    </row>
    <row r="3" spans="2:15" ht="17.25" x14ac:dyDescent="0.3">
      <c r="B3" s="1"/>
      <c r="C3" s="1"/>
      <c r="D3" s="1"/>
      <c r="E3" s="1"/>
      <c r="F3" s="2"/>
      <c r="G3" s="60"/>
      <c r="H3" s="60"/>
      <c r="I3" s="60"/>
      <c r="J3" s="60"/>
      <c r="K3" s="60"/>
      <c r="L3" s="60"/>
      <c r="M3" s="60"/>
      <c r="N3" s="5"/>
      <c r="O3" s="7"/>
    </row>
    <row r="4" spans="2:15" ht="17.25" x14ac:dyDescent="0.3">
      <c r="B4" s="1"/>
      <c r="C4" s="1"/>
      <c r="D4" s="1"/>
      <c r="E4" s="1"/>
      <c r="F4" s="2"/>
      <c r="G4" s="60" t="s">
        <v>0</v>
      </c>
      <c r="H4" s="60"/>
      <c r="I4" s="60"/>
      <c r="J4" s="60"/>
      <c r="K4" s="60"/>
      <c r="L4" s="60"/>
      <c r="M4" s="60"/>
      <c r="N4" s="8"/>
      <c r="O4" s="9"/>
    </row>
    <row r="5" spans="2:15" ht="18.75" x14ac:dyDescent="0.3">
      <c r="B5" s="1"/>
      <c r="C5" s="1"/>
      <c r="D5" s="1"/>
      <c r="E5" s="1"/>
      <c r="F5" s="10"/>
      <c r="G5" s="61" t="s">
        <v>229</v>
      </c>
      <c r="H5" s="61"/>
      <c r="I5" s="61"/>
      <c r="J5" s="61"/>
      <c r="K5" s="61"/>
      <c r="L5" s="61"/>
      <c r="M5" s="61"/>
      <c r="N5" s="10"/>
      <c r="O5" s="10"/>
    </row>
    <row r="6" spans="2:15" ht="18.75" x14ac:dyDescent="0.3">
      <c r="B6" s="1"/>
      <c r="C6" s="1"/>
      <c r="D6" s="1"/>
      <c r="E6" s="1"/>
      <c r="F6" s="10"/>
      <c r="G6" s="10"/>
      <c r="H6" s="11"/>
      <c r="I6" s="10"/>
      <c r="J6" s="11"/>
      <c r="K6" s="11"/>
      <c r="L6" s="12"/>
      <c r="M6" s="11"/>
      <c r="N6" s="30" t="s">
        <v>157</v>
      </c>
      <c r="O6" s="31">
        <v>44925</v>
      </c>
    </row>
    <row r="7" spans="2:15" ht="15.75" thickBot="1" x14ac:dyDescent="0.3">
      <c r="G7" s="13"/>
      <c r="H7" s="13"/>
      <c r="I7" s="13"/>
      <c r="J7" s="13"/>
      <c r="K7" s="13"/>
      <c r="L7" s="14"/>
      <c r="M7" s="13"/>
      <c r="N7" s="62" t="s">
        <v>158</v>
      </c>
      <c r="O7" s="63"/>
    </row>
    <row r="8" spans="2:15" x14ac:dyDescent="0.25">
      <c r="F8" s="13"/>
      <c r="G8" s="13"/>
      <c r="H8" s="13"/>
      <c r="I8" s="13"/>
      <c r="J8" s="13"/>
      <c r="K8" s="13"/>
      <c r="L8" s="14"/>
      <c r="M8" s="13"/>
      <c r="N8" s="15"/>
      <c r="O8" s="15"/>
    </row>
    <row r="9" spans="2:15" ht="30" x14ac:dyDescent="0.25">
      <c r="F9" s="16" t="s">
        <v>1</v>
      </c>
      <c r="G9" s="16" t="s">
        <v>2</v>
      </c>
      <c r="H9" s="16"/>
      <c r="I9" s="16" t="s">
        <v>3</v>
      </c>
      <c r="J9" s="16" t="s">
        <v>4</v>
      </c>
      <c r="K9" s="16" t="s">
        <v>4</v>
      </c>
      <c r="L9" s="17" t="s">
        <v>5</v>
      </c>
      <c r="M9" s="16" t="s">
        <v>6</v>
      </c>
      <c r="N9" s="18" t="s">
        <v>7</v>
      </c>
      <c r="O9" s="18" t="s">
        <v>8</v>
      </c>
    </row>
    <row r="10" spans="2:15" s="28" customFormat="1" x14ac:dyDescent="0.25">
      <c r="B10" s="26"/>
      <c r="C10" s="26"/>
      <c r="D10" s="26"/>
      <c r="E10" s="26"/>
      <c r="F10" s="27">
        <v>14111530</v>
      </c>
      <c r="G10" s="19" t="s">
        <v>9</v>
      </c>
      <c r="H10" s="20" t="s">
        <v>10</v>
      </c>
      <c r="I10" s="21" t="s">
        <v>164</v>
      </c>
      <c r="J10" s="21" t="s">
        <v>164</v>
      </c>
      <c r="K10" s="21" t="s">
        <v>164</v>
      </c>
      <c r="L10" s="22" t="s">
        <v>200</v>
      </c>
      <c r="M10" s="23" t="s">
        <v>13</v>
      </c>
      <c r="N10" s="24">
        <v>54</v>
      </c>
      <c r="O10" s="25">
        <f>L10*N10</f>
        <v>11286</v>
      </c>
    </row>
    <row r="11" spans="2:15" s="28" customFormat="1" x14ac:dyDescent="0.25">
      <c r="B11" s="26"/>
      <c r="C11" s="26"/>
      <c r="D11" s="26"/>
      <c r="E11" s="26"/>
      <c r="F11" s="27">
        <v>44121706</v>
      </c>
      <c r="G11" s="19" t="s">
        <v>14</v>
      </c>
      <c r="H11" s="20" t="s">
        <v>10</v>
      </c>
      <c r="I11" s="21" t="s">
        <v>164</v>
      </c>
      <c r="J11" s="21" t="s">
        <v>164</v>
      </c>
      <c r="K11" s="21" t="s">
        <v>164</v>
      </c>
      <c r="L11" s="22" t="s">
        <v>201</v>
      </c>
      <c r="M11" s="23" t="s">
        <v>15</v>
      </c>
      <c r="N11" s="24">
        <v>50</v>
      </c>
      <c r="O11" s="25">
        <f>L11*N11</f>
        <v>8850</v>
      </c>
    </row>
    <row r="12" spans="2:15" s="28" customFormat="1" x14ac:dyDescent="0.25">
      <c r="B12" s="26"/>
      <c r="C12" s="26"/>
      <c r="D12" s="26"/>
      <c r="E12" s="26"/>
      <c r="F12" s="29" t="s">
        <v>16</v>
      </c>
      <c r="G12" s="19" t="s">
        <v>171</v>
      </c>
      <c r="H12" s="20" t="s">
        <v>10</v>
      </c>
      <c r="I12" s="21" t="s">
        <v>164</v>
      </c>
      <c r="J12" s="21" t="s">
        <v>164</v>
      </c>
      <c r="K12" s="21" t="s">
        <v>164</v>
      </c>
      <c r="L12" s="22" t="s">
        <v>202</v>
      </c>
      <c r="M12" s="23" t="s">
        <v>15</v>
      </c>
      <c r="N12" s="24">
        <v>80</v>
      </c>
      <c r="O12" s="25">
        <f>L12*N12</f>
        <v>6240</v>
      </c>
    </row>
    <row r="13" spans="2:15" s="28" customFormat="1" x14ac:dyDescent="0.25">
      <c r="B13" s="26"/>
      <c r="C13" s="26"/>
      <c r="D13" s="26"/>
      <c r="E13" s="26"/>
      <c r="F13" s="29" t="s">
        <v>172</v>
      </c>
      <c r="G13" s="19" t="s">
        <v>173</v>
      </c>
      <c r="H13" s="20" t="s">
        <v>10</v>
      </c>
      <c r="I13" s="21" t="s">
        <v>164</v>
      </c>
      <c r="J13" s="21" t="s">
        <v>164</v>
      </c>
      <c r="K13" s="21" t="s">
        <v>164</v>
      </c>
      <c r="L13" s="22" t="s">
        <v>203</v>
      </c>
      <c r="M13" s="23" t="s">
        <v>15</v>
      </c>
      <c r="N13" s="24">
        <v>80</v>
      </c>
      <c r="O13" s="25">
        <f>N13*L13</f>
        <v>4080</v>
      </c>
    </row>
    <row r="14" spans="2:15" s="28" customFormat="1" x14ac:dyDescent="0.25">
      <c r="B14" s="26"/>
      <c r="C14" s="26"/>
      <c r="D14" s="26"/>
      <c r="E14" s="26"/>
      <c r="F14" s="50">
        <v>44121635</v>
      </c>
      <c r="G14" s="34" t="s">
        <v>17</v>
      </c>
      <c r="H14" s="35" t="s">
        <v>10</v>
      </c>
      <c r="I14" s="36" t="s">
        <v>164</v>
      </c>
      <c r="J14" s="36" t="s">
        <v>164</v>
      </c>
      <c r="K14" s="36" t="s">
        <v>164</v>
      </c>
      <c r="L14" s="37" t="s">
        <v>204</v>
      </c>
      <c r="M14" s="38" t="s">
        <v>13</v>
      </c>
      <c r="N14" s="39">
        <v>80</v>
      </c>
      <c r="O14" s="40">
        <f>N14*L14</f>
        <v>3120</v>
      </c>
    </row>
    <row r="15" spans="2:15" s="28" customFormat="1" x14ac:dyDescent="0.25">
      <c r="B15" s="26"/>
      <c r="C15" s="26"/>
      <c r="D15" s="26"/>
      <c r="E15" s="26"/>
      <c r="F15" s="50">
        <v>44121635</v>
      </c>
      <c r="G15" s="34" t="s">
        <v>18</v>
      </c>
      <c r="H15" s="35" t="s">
        <v>10</v>
      </c>
      <c r="I15" s="36" t="s">
        <v>164</v>
      </c>
      <c r="J15" s="36" t="s">
        <v>164</v>
      </c>
      <c r="K15" s="36" t="s">
        <v>164</v>
      </c>
      <c r="L15" s="37" t="s">
        <v>44</v>
      </c>
      <c r="M15" s="38" t="s">
        <v>13</v>
      </c>
      <c r="N15" s="39">
        <v>113</v>
      </c>
      <c r="O15" s="40">
        <f t="shared" ref="O15:O24" si="0">L15*N15</f>
        <v>226</v>
      </c>
    </row>
    <row r="16" spans="2:15" s="28" customFormat="1" x14ac:dyDescent="0.25">
      <c r="B16" s="26"/>
      <c r="C16" s="26"/>
      <c r="D16" s="26"/>
      <c r="E16" s="26"/>
      <c r="F16" s="50" t="s">
        <v>19</v>
      </c>
      <c r="G16" s="34" t="s">
        <v>20</v>
      </c>
      <c r="H16" s="35" t="s">
        <v>10</v>
      </c>
      <c r="I16" s="36" t="s">
        <v>164</v>
      </c>
      <c r="J16" s="36" t="s">
        <v>164</v>
      </c>
      <c r="K16" s="36" t="s">
        <v>164</v>
      </c>
      <c r="L16" s="37" t="s">
        <v>190</v>
      </c>
      <c r="M16" s="38" t="s">
        <v>21</v>
      </c>
      <c r="N16" s="39">
        <v>285</v>
      </c>
      <c r="O16" s="40">
        <f t="shared" si="0"/>
        <v>57000</v>
      </c>
    </row>
    <row r="17" spans="2:15" s="28" customFormat="1" x14ac:dyDescent="0.25">
      <c r="B17" s="26"/>
      <c r="C17" s="26"/>
      <c r="D17" s="26"/>
      <c r="E17" s="26"/>
      <c r="F17" s="50">
        <v>44122003</v>
      </c>
      <c r="G17" s="34" t="s">
        <v>22</v>
      </c>
      <c r="H17" s="35" t="s">
        <v>10</v>
      </c>
      <c r="I17" s="36">
        <v>44105</v>
      </c>
      <c r="J17" s="36">
        <v>44105</v>
      </c>
      <c r="K17" s="36">
        <v>44105</v>
      </c>
      <c r="L17" s="37" t="s">
        <v>205</v>
      </c>
      <c r="M17" s="38" t="s">
        <v>13</v>
      </c>
      <c r="N17" s="39">
        <v>165</v>
      </c>
      <c r="O17" s="40">
        <f t="shared" si="0"/>
        <v>10395</v>
      </c>
    </row>
    <row r="18" spans="2:15" s="28" customFormat="1" x14ac:dyDescent="0.25">
      <c r="B18" s="26"/>
      <c r="C18" s="26"/>
      <c r="D18" s="26"/>
      <c r="E18" s="26"/>
      <c r="F18" s="50" t="s">
        <v>23</v>
      </c>
      <c r="G18" s="34" t="s">
        <v>24</v>
      </c>
      <c r="H18" s="35" t="s">
        <v>10</v>
      </c>
      <c r="I18" s="36" t="s">
        <v>164</v>
      </c>
      <c r="J18" s="36" t="s">
        <v>164</v>
      </c>
      <c r="K18" s="36" t="s">
        <v>164</v>
      </c>
      <c r="L18" s="37" t="s">
        <v>206</v>
      </c>
      <c r="M18" s="38" t="s">
        <v>13</v>
      </c>
      <c r="N18" s="39">
        <v>225</v>
      </c>
      <c r="O18" s="40">
        <f t="shared" si="0"/>
        <v>35325</v>
      </c>
    </row>
    <row r="19" spans="2:15" s="28" customFormat="1" x14ac:dyDescent="0.25">
      <c r="B19" s="26"/>
      <c r="C19" s="26"/>
      <c r="D19" s="26"/>
      <c r="E19" s="26"/>
      <c r="F19" s="50" t="s">
        <v>23</v>
      </c>
      <c r="G19" s="34" t="s">
        <v>25</v>
      </c>
      <c r="H19" s="35" t="s">
        <v>10</v>
      </c>
      <c r="I19" s="36" t="s">
        <v>164</v>
      </c>
      <c r="J19" s="36" t="s">
        <v>164</v>
      </c>
      <c r="K19" s="36" t="s">
        <v>164</v>
      </c>
      <c r="L19" s="37" t="s">
        <v>207</v>
      </c>
      <c r="M19" s="38" t="s">
        <v>13</v>
      </c>
      <c r="N19" s="39">
        <v>330</v>
      </c>
      <c r="O19" s="40">
        <f t="shared" si="0"/>
        <v>79860</v>
      </c>
    </row>
    <row r="20" spans="2:15" s="28" customFormat="1" x14ac:dyDescent="0.25">
      <c r="B20" s="26"/>
      <c r="C20" s="26"/>
      <c r="D20" s="26"/>
      <c r="E20" s="26"/>
      <c r="F20" s="50">
        <v>44122005</v>
      </c>
      <c r="G20" s="34" t="s">
        <v>29</v>
      </c>
      <c r="H20" s="35" t="s">
        <v>10</v>
      </c>
      <c r="I20" s="36">
        <v>43914</v>
      </c>
      <c r="J20" s="36">
        <v>43914</v>
      </c>
      <c r="K20" s="36">
        <v>43914</v>
      </c>
      <c r="L20" s="37" t="s">
        <v>208</v>
      </c>
      <c r="M20" s="38" t="s">
        <v>28</v>
      </c>
      <c r="N20" s="39">
        <v>300</v>
      </c>
      <c r="O20" s="40">
        <f t="shared" si="0"/>
        <v>10500</v>
      </c>
    </row>
    <row r="21" spans="2:15" s="28" customFormat="1" x14ac:dyDescent="0.25">
      <c r="B21" s="26"/>
      <c r="C21" s="26"/>
      <c r="D21" s="26"/>
      <c r="E21" s="26"/>
      <c r="F21" s="50">
        <v>47121803</v>
      </c>
      <c r="G21" s="34" t="s">
        <v>30</v>
      </c>
      <c r="H21" s="35" t="s">
        <v>10</v>
      </c>
      <c r="I21" s="36">
        <v>44642</v>
      </c>
      <c r="J21" s="36">
        <v>44642</v>
      </c>
      <c r="K21" s="36">
        <v>44642</v>
      </c>
      <c r="L21" s="37" t="s">
        <v>54</v>
      </c>
      <c r="M21" s="38" t="s">
        <v>13</v>
      </c>
      <c r="N21" s="39">
        <v>16</v>
      </c>
      <c r="O21" s="40">
        <f t="shared" si="0"/>
        <v>800</v>
      </c>
    </row>
    <row r="22" spans="2:15" s="28" customFormat="1" x14ac:dyDescent="0.25">
      <c r="B22" s="26"/>
      <c r="C22" s="26"/>
      <c r="D22" s="26"/>
      <c r="E22" s="26"/>
      <c r="F22" s="50">
        <v>46181504</v>
      </c>
      <c r="G22" s="34" t="s">
        <v>32</v>
      </c>
      <c r="H22" s="35" t="s">
        <v>10</v>
      </c>
      <c r="I22" s="36" t="s">
        <v>196</v>
      </c>
      <c r="J22" s="36" t="s">
        <v>196</v>
      </c>
      <c r="K22" s="36" t="s">
        <v>196</v>
      </c>
      <c r="L22" s="37" t="s">
        <v>209</v>
      </c>
      <c r="M22" s="38" t="s">
        <v>28</v>
      </c>
      <c r="N22" s="39">
        <v>85</v>
      </c>
      <c r="O22" s="40">
        <f t="shared" si="0"/>
        <v>4080</v>
      </c>
    </row>
    <row r="23" spans="2:15" s="28" customFormat="1" x14ac:dyDescent="0.25">
      <c r="B23" s="26"/>
      <c r="C23" s="26"/>
      <c r="D23" s="26"/>
      <c r="E23" s="26"/>
      <c r="F23" s="50" t="s">
        <v>35</v>
      </c>
      <c r="G23" s="34" t="s">
        <v>36</v>
      </c>
      <c r="H23" s="35" t="s">
        <v>10</v>
      </c>
      <c r="I23" s="36" t="s">
        <v>164</v>
      </c>
      <c r="J23" s="36" t="s">
        <v>164</v>
      </c>
      <c r="K23" s="36" t="s">
        <v>164</v>
      </c>
      <c r="L23" s="37" t="s">
        <v>175</v>
      </c>
      <c r="M23" s="38" t="s">
        <v>34</v>
      </c>
      <c r="N23" s="39">
        <v>366</v>
      </c>
      <c r="O23" s="40">
        <f t="shared" si="0"/>
        <v>14640</v>
      </c>
    </row>
    <row r="24" spans="2:15" s="28" customFormat="1" x14ac:dyDescent="0.25">
      <c r="B24" s="26"/>
      <c r="C24" s="26"/>
      <c r="D24" s="26"/>
      <c r="E24" s="26"/>
      <c r="F24" s="50">
        <v>44122011</v>
      </c>
      <c r="G24" s="34" t="s">
        <v>37</v>
      </c>
      <c r="H24" s="35" t="s">
        <v>10</v>
      </c>
      <c r="I24" s="36" t="s">
        <v>164</v>
      </c>
      <c r="J24" s="36" t="s">
        <v>164</v>
      </c>
      <c r="K24" s="36" t="s">
        <v>164</v>
      </c>
      <c r="L24" s="37" t="s">
        <v>210</v>
      </c>
      <c r="M24" s="38" t="s">
        <v>13</v>
      </c>
      <c r="N24" s="39">
        <v>117</v>
      </c>
      <c r="O24" s="40">
        <f t="shared" si="0"/>
        <v>180180</v>
      </c>
    </row>
    <row r="25" spans="2:15" s="28" customFormat="1" x14ac:dyDescent="0.25">
      <c r="B25" s="26"/>
      <c r="C25" s="26"/>
      <c r="D25" s="26"/>
      <c r="E25" s="26"/>
      <c r="F25" s="50" t="s">
        <v>39</v>
      </c>
      <c r="G25" s="34" t="s">
        <v>168</v>
      </c>
      <c r="H25" s="35" t="s">
        <v>10</v>
      </c>
      <c r="I25" s="36" t="s">
        <v>169</v>
      </c>
      <c r="J25" s="36" t="s">
        <v>169</v>
      </c>
      <c r="K25" s="36" t="s">
        <v>169</v>
      </c>
      <c r="L25" s="37" t="s">
        <v>177</v>
      </c>
      <c r="M25" s="38" t="s">
        <v>28</v>
      </c>
      <c r="N25" s="39">
        <v>489</v>
      </c>
      <c r="O25" s="40">
        <f>N25*L25</f>
        <v>11736</v>
      </c>
    </row>
    <row r="26" spans="2:15" s="28" customFormat="1" ht="14.25" customHeight="1" x14ac:dyDescent="0.25">
      <c r="B26" s="26"/>
      <c r="C26" s="26"/>
      <c r="D26" s="26"/>
      <c r="E26" s="26"/>
      <c r="F26" s="50" t="s">
        <v>167</v>
      </c>
      <c r="G26" s="34" t="s">
        <v>170</v>
      </c>
      <c r="H26" s="35" t="s">
        <v>10</v>
      </c>
      <c r="I26" s="36">
        <v>43914</v>
      </c>
      <c r="J26" s="36">
        <v>43914</v>
      </c>
      <c r="K26" s="36">
        <v>43914</v>
      </c>
      <c r="L26" s="37" t="s">
        <v>54</v>
      </c>
      <c r="M26" s="38" t="s">
        <v>28</v>
      </c>
      <c r="N26" s="39">
        <v>460</v>
      </c>
      <c r="O26" s="40">
        <f>N26*L26</f>
        <v>23000</v>
      </c>
    </row>
    <row r="27" spans="2:15" s="28" customFormat="1" ht="14.25" customHeight="1" x14ac:dyDescent="0.25">
      <c r="B27" s="26"/>
      <c r="C27" s="26"/>
      <c r="D27" s="26"/>
      <c r="E27" s="26"/>
      <c r="F27" s="50">
        <v>47121702</v>
      </c>
      <c r="G27" s="34" t="s">
        <v>198</v>
      </c>
      <c r="H27" s="35" t="s">
        <v>10</v>
      </c>
      <c r="I27" s="36" t="s">
        <v>196</v>
      </c>
      <c r="J27" s="36" t="s">
        <v>196</v>
      </c>
      <c r="K27" s="36" t="s">
        <v>196</v>
      </c>
      <c r="L27" s="37" t="s">
        <v>211</v>
      </c>
      <c r="M27" s="38" t="s">
        <v>13</v>
      </c>
      <c r="N27" s="39">
        <v>2950</v>
      </c>
      <c r="O27" s="40">
        <f>L27*N27</f>
        <v>20650</v>
      </c>
    </row>
    <row r="28" spans="2:15" s="28" customFormat="1" x14ac:dyDescent="0.25">
      <c r="B28" s="26"/>
      <c r="C28" s="26"/>
      <c r="D28" s="26"/>
      <c r="E28" s="26"/>
      <c r="F28" s="50">
        <v>47121702</v>
      </c>
      <c r="G28" s="34" t="s">
        <v>197</v>
      </c>
      <c r="H28" s="35" t="s">
        <v>10</v>
      </c>
      <c r="I28" s="36" t="s">
        <v>196</v>
      </c>
      <c r="J28" s="36" t="s">
        <v>196</v>
      </c>
      <c r="K28" s="36" t="s">
        <v>196</v>
      </c>
      <c r="L28" s="37" t="s">
        <v>179</v>
      </c>
      <c r="M28" s="38" t="s">
        <v>13</v>
      </c>
      <c r="N28" s="39">
        <v>2715</v>
      </c>
      <c r="O28" s="40">
        <f>L28*N28</f>
        <v>46155</v>
      </c>
    </row>
    <row r="29" spans="2:15" s="28" customFormat="1" x14ac:dyDescent="0.25">
      <c r="B29" s="26"/>
      <c r="C29" s="26"/>
      <c r="D29" s="26"/>
      <c r="E29" s="26"/>
      <c r="F29" s="50">
        <v>47121702</v>
      </c>
      <c r="G29" s="34" t="s">
        <v>174</v>
      </c>
      <c r="H29" s="35" t="s">
        <v>10</v>
      </c>
      <c r="I29" s="36" t="s">
        <v>164</v>
      </c>
      <c r="J29" s="36" t="s">
        <v>164</v>
      </c>
      <c r="K29" s="36" t="s">
        <v>164</v>
      </c>
      <c r="L29" s="37" t="s">
        <v>42</v>
      </c>
      <c r="M29" s="38" t="s">
        <v>13</v>
      </c>
      <c r="N29" s="39">
        <v>72</v>
      </c>
      <c r="O29" s="40">
        <f>N29*L29</f>
        <v>720</v>
      </c>
    </row>
    <row r="30" spans="2:15" s="28" customFormat="1" x14ac:dyDescent="0.25">
      <c r="B30" s="26"/>
      <c r="C30" s="26"/>
      <c r="D30" s="26"/>
      <c r="E30" s="26"/>
      <c r="F30" s="50">
        <v>11151712</v>
      </c>
      <c r="G30" s="34" t="s">
        <v>41</v>
      </c>
      <c r="H30" s="35" t="s">
        <v>10</v>
      </c>
      <c r="I30" s="36">
        <v>43914</v>
      </c>
      <c r="J30" s="36">
        <v>43914</v>
      </c>
      <c r="K30" s="36">
        <v>43914</v>
      </c>
      <c r="L30" s="37" t="s">
        <v>33</v>
      </c>
      <c r="M30" s="38" t="s">
        <v>21</v>
      </c>
      <c r="N30" s="39">
        <v>470</v>
      </c>
      <c r="O30" s="40">
        <f t="shared" ref="O30:O35" si="1">L30*N30</f>
        <v>1880</v>
      </c>
    </row>
    <row r="31" spans="2:15" s="28" customFormat="1" x14ac:dyDescent="0.25">
      <c r="B31" s="26"/>
      <c r="C31" s="26"/>
      <c r="D31" s="26"/>
      <c r="E31" s="26"/>
      <c r="F31" s="50">
        <v>44111509</v>
      </c>
      <c r="G31" s="34" t="s">
        <v>43</v>
      </c>
      <c r="H31" s="35" t="s">
        <v>10</v>
      </c>
      <c r="I31" s="36" t="s">
        <v>11</v>
      </c>
      <c r="J31" s="36" t="s">
        <v>11</v>
      </c>
      <c r="K31" s="36" t="s">
        <v>11</v>
      </c>
      <c r="L31" s="37" t="s">
        <v>212</v>
      </c>
      <c r="M31" s="38" t="s">
        <v>13</v>
      </c>
      <c r="N31" s="39">
        <v>32</v>
      </c>
      <c r="O31" s="40">
        <f t="shared" si="1"/>
        <v>1184</v>
      </c>
    </row>
    <row r="32" spans="2:15" s="28" customFormat="1" x14ac:dyDescent="0.25">
      <c r="B32" s="26"/>
      <c r="C32" s="26"/>
      <c r="D32" s="26"/>
      <c r="E32" s="26"/>
      <c r="F32" s="50">
        <v>44122105</v>
      </c>
      <c r="G32" s="34" t="s">
        <v>45</v>
      </c>
      <c r="H32" s="35" t="s">
        <v>10</v>
      </c>
      <c r="I32" s="36" t="s">
        <v>11</v>
      </c>
      <c r="J32" s="36" t="s">
        <v>11</v>
      </c>
      <c r="K32" s="36" t="s">
        <v>11</v>
      </c>
      <c r="L32" s="37" t="s">
        <v>213</v>
      </c>
      <c r="M32" s="38" t="s">
        <v>34</v>
      </c>
      <c r="N32" s="39">
        <v>12</v>
      </c>
      <c r="O32" s="40">
        <f t="shared" si="1"/>
        <v>528</v>
      </c>
    </row>
    <row r="33" spans="2:15" s="28" customFormat="1" x14ac:dyDescent="0.25">
      <c r="B33" s="26"/>
      <c r="C33" s="26"/>
      <c r="D33" s="26"/>
      <c r="E33" s="26"/>
      <c r="F33" s="50">
        <v>44122105</v>
      </c>
      <c r="G33" s="34" t="s">
        <v>46</v>
      </c>
      <c r="H33" s="35" t="s">
        <v>10</v>
      </c>
      <c r="I33" s="36" t="s">
        <v>11</v>
      </c>
      <c r="J33" s="36" t="s">
        <v>11</v>
      </c>
      <c r="K33" s="36" t="s">
        <v>11</v>
      </c>
      <c r="L33" s="37" t="s">
        <v>214</v>
      </c>
      <c r="M33" s="38" t="s">
        <v>34</v>
      </c>
      <c r="N33" s="39">
        <v>28</v>
      </c>
      <c r="O33" s="40">
        <f t="shared" si="1"/>
        <v>1176</v>
      </c>
    </row>
    <row r="34" spans="2:15" s="28" customFormat="1" x14ac:dyDescent="0.25">
      <c r="B34" s="26"/>
      <c r="C34" s="26"/>
      <c r="D34" s="26"/>
      <c r="E34" s="26"/>
      <c r="F34" s="50">
        <v>53102509</v>
      </c>
      <c r="G34" s="34" t="s">
        <v>47</v>
      </c>
      <c r="H34" s="35" t="s">
        <v>10</v>
      </c>
      <c r="I34" s="36" t="s">
        <v>164</v>
      </c>
      <c r="J34" s="36" t="s">
        <v>164</v>
      </c>
      <c r="K34" s="36" t="s">
        <v>164</v>
      </c>
      <c r="L34" s="37" t="s">
        <v>97</v>
      </c>
      <c r="M34" s="38" t="s">
        <v>34</v>
      </c>
      <c r="N34" s="39">
        <v>34</v>
      </c>
      <c r="O34" s="40">
        <f t="shared" si="1"/>
        <v>1020</v>
      </c>
    </row>
    <row r="35" spans="2:15" s="28" customFormat="1" x14ac:dyDescent="0.25">
      <c r="B35" s="26"/>
      <c r="C35" s="26"/>
      <c r="D35" s="26"/>
      <c r="E35" s="26"/>
      <c r="F35" s="50">
        <v>44121613</v>
      </c>
      <c r="G35" s="34" t="s">
        <v>48</v>
      </c>
      <c r="H35" s="35" t="s">
        <v>10</v>
      </c>
      <c r="I35" s="36" t="s">
        <v>164</v>
      </c>
      <c r="J35" s="36" t="s">
        <v>164</v>
      </c>
      <c r="K35" s="36" t="s">
        <v>164</v>
      </c>
      <c r="L35" s="37" t="s">
        <v>40</v>
      </c>
      <c r="M35" s="38" t="s">
        <v>13</v>
      </c>
      <c r="N35" s="39">
        <v>31</v>
      </c>
      <c r="O35" s="40">
        <f t="shared" si="1"/>
        <v>279</v>
      </c>
    </row>
    <row r="36" spans="2:15" s="28" customFormat="1" x14ac:dyDescent="0.25">
      <c r="B36" s="26"/>
      <c r="C36" s="26"/>
      <c r="D36" s="26"/>
      <c r="E36" s="26"/>
      <c r="F36" s="50">
        <v>44121619</v>
      </c>
      <c r="G36" s="34" t="s">
        <v>49</v>
      </c>
      <c r="H36" s="35" t="s">
        <v>10</v>
      </c>
      <c r="I36" s="36" t="s">
        <v>164</v>
      </c>
      <c r="J36" s="36" t="s">
        <v>164</v>
      </c>
      <c r="K36" s="36" t="s">
        <v>164</v>
      </c>
      <c r="L36" s="37" t="s">
        <v>97</v>
      </c>
      <c r="M36" s="38" t="s">
        <v>13</v>
      </c>
      <c r="N36" s="39">
        <v>6</v>
      </c>
      <c r="O36" s="40">
        <f>N36*L36</f>
        <v>180</v>
      </c>
    </row>
    <row r="37" spans="2:15" s="28" customFormat="1" x14ac:dyDescent="0.25">
      <c r="B37" s="26"/>
      <c r="C37" s="26"/>
      <c r="D37" s="26"/>
      <c r="E37" s="26"/>
      <c r="F37" s="50">
        <v>60121535</v>
      </c>
      <c r="G37" s="34" t="s">
        <v>50</v>
      </c>
      <c r="H37" s="35" t="s">
        <v>10</v>
      </c>
      <c r="I37" s="36" t="s">
        <v>164</v>
      </c>
      <c r="J37" s="36" t="s">
        <v>164</v>
      </c>
      <c r="K37" s="36" t="s">
        <v>164</v>
      </c>
      <c r="L37" s="37" t="s">
        <v>175</v>
      </c>
      <c r="M37" s="38" t="s">
        <v>13</v>
      </c>
      <c r="N37" s="39">
        <v>8</v>
      </c>
      <c r="O37" s="40">
        <f>N37*L37</f>
        <v>320</v>
      </c>
    </row>
    <row r="38" spans="2:15" s="28" customFormat="1" x14ac:dyDescent="0.25">
      <c r="B38" s="26"/>
      <c r="C38" s="26"/>
      <c r="D38" s="26"/>
      <c r="E38" s="26"/>
      <c r="F38" s="50">
        <v>44121804</v>
      </c>
      <c r="G38" s="34" t="s">
        <v>51</v>
      </c>
      <c r="H38" s="35" t="s">
        <v>10</v>
      </c>
      <c r="I38" s="36" t="s">
        <v>52</v>
      </c>
      <c r="J38" s="36" t="s">
        <v>52</v>
      </c>
      <c r="K38" s="36" t="s">
        <v>52</v>
      </c>
      <c r="L38" s="37" t="s">
        <v>44</v>
      </c>
      <c r="M38" s="38" t="s">
        <v>13</v>
      </c>
      <c r="N38" s="39">
        <v>36</v>
      </c>
      <c r="O38" s="40">
        <f t="shared" ref="O38:O58" si="2">L38*N38</f>
        <v>72</v>
      </c>
    </row>
    <row r="39" spans="2:15" s="28" customFormat="1" x14ac:dyDescent="0.25">
      <c r="B39" s="26"/>
      <c r="C39" s="26"/>
      <c r="D39" s="26"/>
      <c r="E39" s="26"/>
      <c r="F39" s="50">
        <v>44121713</v>
      </c>
      <c r="G39" s="34" t="s">
        <v>53</v>
      </c>
      <c r="H39" s="35" t="s">
        <v>10</v>
      </c>
      <c r="I39" s="36" t="s">
        <v>38</v>
      </c>
      <c r="J39" s="36" t="s">
        <v>38</v>
      </c>
      <c r="K39" s="36" t="s">
        <v>38</v>
      </c>
      <c r="L39" s="37" t="s">
        <v>215</v>
      </c>
      <c r="M39" s="38" t="s">
        <v>34</v>
      </c>
      <c r="N39" s="39">
        <v>170</v>
      </c>
      <c r="O39" s="40">
        <f t="shared" si="2"/>
        <v>2380</v>
      </c>
    </row>
    <row r="40" spans="2:15" s="28" customFormat="1" x14ac:dyDescent="0.25">
      <c r="B40" s="26"/>
      <c r="C40" s="26"/>
      <c r="D40" s="26"/>
      <c r="E40" s="26"/>
      <c r="F40" s="50">
        <v>44101716</v>
      </c>
      <c r="G40" s="34" t="s">
        <v>55</v>
      </c>
      <c r="H40" s="35" t="s">
        <v>10</v>
      </c>
      <c r="I40" s="36" t="s">
        <v>12</v>
      </c>
      <c r="J40" s="36" t="s">
        <v>12</v>
      </c>
      <c r="K40" s="36" t="s">
        <v>12</v>
      </c>
      <c r="L40" s="37" t="s">
        <v>187</v>
      </c>
      <c r="M40" s="38" t="s">
        <v>13</v>
      </c>
      <c r="N40" s="39">
        <v>189</v>
      </c>
      <c r="O40" s="40">
        <f t="shared" si="2"/>
        <v>567</v>
      </c>
    </row>
    <row r="41" spans="2:15" s="28" customFormat="1" x14ac:dyDescent="0.25">
      <c r="B41" s="26"/>
      <c r="C41" s="26"/>
      <c r="D41" s="26"/>
      <c r="E41" s="26"/>
      <c r="F41" s="50">
        <v>44121615</v>
      </c>
      <c r="G41" s="34" t="s">
        <v>56</v>
      </c>
      <c r="H41" s="35" t="s">
        <v>10</v>
      </c>
      <c r="I41" s="36" t="s">
        <v>164</v>
      </c>
      <c r="J41" s="36" t="s">
        <v>164</v>
      </c>
      <c r="K41" s="36" t="s">
        <v>164</v>
      </c>
      <c r="L41" s="37" t="s">
        <v>216</v>
      </c>
      <c r="M41" s="38" t="s">
        <v>13</v>
      </c>
      <c r="N41" s="39">
        <v>168</v>
      </c>
      <c r="O41" s="40">
        <f t="shared" si="2"/>
        <v>11256</v>
      </c>
    </row>
    <row r="42" spans="2:15" s="28" customFormat="1" x14ac:dyDescent="0.25">
      <c r="B42" s="26"/>
      <c r="C42" s="26"/>
      <c r="D42" s="26"/>
      <c r="E42" s="26"/>
      <c r="F42" s="50" t="s">
        <v>57</v>
      </c>
      <c r="G42" s="34" t="s">
        <v>58</v>
      </c>
      <c r="H42" s="35" t="s">
        <v>10</v>
      </c>
      <c r="I42" s="36" t="s">
        <v>164</v>
      </c>
      <c r="J42" s="36" t="s">
        <v>164</v>
      </c>
      <c r="K42" s="36" t="s">
        <v>164</v>
      </c>
      <c r="L42" s="37" t="s">
        <v>217</v>
      </c>
      <c r="M42" s="38" t="s">
        <v>34</v>
      </c>
      <c r="N42" s="39">
        <v>262</v>
      </c>
      <c r="O42" s="40">
        <f t="shared" si="2"/>
        <v>22794</v>
      </c>
    </row>
    <row r="43" spans="2:15" s="28" customFormat="1" x14ac:dyDescent="0.25">
      <c r="B43" s="26"/>
      <c r="C43" s="26"/>
      <c r="D43" s="26"/>
      <c r="E43" s="26"/>
      <c r="F43" s="50">
        <v>44122107</v>
      </c>
      <c r="G43" s="34" t="s">
        <v>59</v>
      </c>
      <c r="H43" s="35" t="s">
        <v>10</v>
      </c>
      <c r="I43" s="36" t="s">
        <v>52</v>
      </c>
      <c r="J43" s="36" t="s">
        <v>52</v>
      </c>
      <c r="K43" s="36" t="s">
        <v>52</v>
      </c>
      <c r="L43" s="37" t="s">
        <v>40</v>
      </c>
      <c r="M43" s="38" t="s">
        <v>13</v>
      </c>
      <c r="N43" s="39">
        <v>84</v>
      </c>
      <c r="O43" s="40">
        <f t="shared" si="2"/>
        <v>756</v>
      </c>
    </row>
    <row r="44" spans="2:15" s="28" customFormat="1" x14ac:dyDescent="0.25">
      <c r="B44" s="26"/>
      <c r="C44" s="26"/>
      <c r="D44" s="26"/>
      <c r="E44" s="26"/>
      <c r="F44" s="50" t="s">
        <v>60</v>
      </c>
      <c r="G44" s="34" t="s">
        <v>61</v>
      </c>
      <c r="H44" s="35" t="s">
        <v>10</v>
      </c>
      <c r="I44" s="36" t="s">
        <v>164</v>
      </c>
      <c r="J44" s="36" t="s">
        <v>164</v>
      </c>
      <c r="K44" s="36" t="s">
        <v>164</v>
      </c>
      <c r="L44" s="37" t="s">
        <v>68</v>
      </c>
      <c r="M44" s="38" t="s">
        <v>13</v>
      </c>
      <c r="N44" s="39">
        <v>34</v>
      </c>
      <c r="O44" s="40">
        <f t="shared" si="2"/>
        <v>4080</v>
      </c>
    </row>
    <row r="45" spans="2:15" s="28" customFormat="1" x14ac:dyDescent="0.25">
      <c r="B45" s="26"/>
      <c r="C45" s="26"/>
      <c r="D45" s="26"/>
      <c r="E45" s="26"/>
      <c r="F45" s="50">
        <v>11151712</v>
      </c>
      <c r="G45" s="34" t="s">
        <v>62</v>
      </c>
      <c r="H45" s="35" t="s">
        <v>10</v>
      </c>
      <c r="I45" s="36">
        <v>43914</v>
      </c>
      <c r="J45" s="36">
        <v>43914</v>
      </c>
      <c r="K45" s="36">
        <v>43914</v>
      </c>
      <c r="L45" s="37" t="s">
        <v>176</v>
      </c>
      <c r="M45" s="38" t="s">
        <v>21</v>
      </c>
      <c r="N45" s="39">
        <v>480</v>
      </c>
      <c r="O45" s="40">
        <f t="shared" si="2"/>
        <v>6240</v>
      </c>
    </row>
    <row r="46" spans="2:15" s="28" customFormat="1" x14ac:dyDescent="0.25">
      <c r="B46" s="26"/>
      <c r="C46" s="26"/>
      <c r="D46" s="26"/>
      <c r="E46" s="26"/>
      <c r="F46" s="33">
        <v>14111530</v>
      </c>
      <c r="G46" s="34" t="s">
        <v>63</v>
      </c>
      <c r="H46" s="35" t="s">
        <v>10</v>
      </c>
      <c r="I46" s="36" t="s">
        <v>164</v>
      </c>
      <c r="J46" s="36" t="s">
        <v>164</v>
      </c>
      <c r="K46" s="36" t="s">
        <v>164</v>
      </c>
      <c r="L46" s="37" t="s">
        <v>184</v>
      </c>
      <c r="M46" s="38" t="s">
        <v>13</v>
      </c>
      <c r="N46" s="39">
        <v>62</v>
      </c>
      <c r="O46" s="40">
        <f t="shared" si="2"/>
        <v>4960</v>
      </c>
    </row>
    <row r="47" spans="2:15" s="28" customFormat="1" x14ac:dyDescent="0.25">
      <c r="B47" s="26"/>
      <c r="C47" s="26"/>
      <c r="D47" s="26"/>
      <c r="E47" s="26"/>
      <c r="F47" s="51">
        <v>47121701</v>
      </c>
      <c r="G47" s="34" t="s">
        <v>153</v>
      </c>
      <c r="H47" s="35" t="s">
        <v>10</v>
      </c>
      <c r="I47" s="36">
        <v>44642</v>
      </c>
      <c r="J47" s="36">
        <v>44642</v>
      </c>
      <c r="K47" s="36">
        <v>44642</v>
      </c>
      <c r="L47" s="37" t="s">
        <v>189</v>
      </c>
      <c r="M47" s="38" t="s">
        <v>13</v>
      </c>
      <c r="N47" s="39">
        <v>3.89</v>
      </c>
      <c r="O47" s="40">
        <f t="shared" si="2"/>
        <v>13615</v>
      </c>
    </row>
    <row r="48" spans="2:15" s="28" customFormat="1" x14ac:dyDescent="0.25">
      <c r="B48" s="26"/>
      <c r="C48" s="26"/>
      <c r="D48" s="26"/>
      <c r="E48" s="26"/>
      <c r="F48" s="51">
        <v>47121708</v>
      </c>
      <c r="G48" s="34" t="s">
        <v>154</v>
      </c>
      <c r="H48" s="35" t="s">
        <v>10</v>
      </c>
      <c r="I48" s="36" t="s">
        <v>193</v>
      </c>
      <c r="J48" s="36" t="s">
        <v>193</v>
      </c>
      <c r="K48" s="36" t="s">
        <v>193</v>
      </c>
      <c r="L48" s="37" t="s">
        <v>188</v>
      </c>
      <c r="M48" s="38" t="s">
        <v>195</v>
      </c>
      <c r="N48" s="39">
        <v>265</v>
      </c>
      <c r="O48" s="40">
        <f t="shared" si="2"/>
        <v>11925</v>
      </c>
    </row>
    <row r="49" spans="2:15" s="28" customFormat="1" x14ac:dyDescent="0.25">
      <c r="B49" s="26"/>
      <c r="C49" s="26"/>
      <c r="D49" s="26"/>
      <c r="E49" s="26"/>
      <c r="F49" s="50" t="s">
        <v>64</v>
      </c>
      <c r="G49" s="34" t="s">
        <v>65</v>
      </c>
      <c r="H49" s="35" t="s">
        <v>10</v>
      </c>
      <c r="I49" s="36">
        <v>44599</v>
      </c>
      <c r="J49" s="36">
        <v>44599</v>
      </c>
      <c r="K49" s="36">
        <v>44599</v>
      </c>
      <c r="L49" s="37" t="s">
        <v>184</v>
      </c>
      <c r="M49" s="38" t="s">
        <v>66</v>
      </c>
      <c r="N49" s="39">
        <v>501</v>
      </c>
      <c r="O49" s="40">
        <f t="shared" si="2"/>
        <v>40080</v>
      </c>
    </row>
    <row r="50" spans="2:15" s="28" customFormat="1" ht="15.75" customHeight="1" x14ac:dyDescent="0.25">
      <c r="B50" s="26"/>
      <c r="C50" s="26"/>
      <c r="D50" s="26"/>
      <c r="E50" s="26"/>
      <c r="F50" s="50">
        <v>512352104</v>
      </c>
      <c r="G50" s="34" t="s">
        <v>67</v>
      </c>
      <c r="H50" s="35" t="s">
        <v>10</v>
      </c>
      <c r="I50" s="36">
        <v>44599</v>
      </c>
      <c r="J50" s="36">
        <v>44599</v>
      </c>
      <c r="K50" s="36">
        <v>44599</v>
      </c>
      <c r="L50" s="37" t="s">
        <v>216</v>
      </c>
      <c r="M50" s="38" t="s">
        <v>66</v>
      </c>
      <c r="N50" s="39">
        <v>595</v>
      </c>
      <c r="O50" s="40">
        <f t="shared" si="2"/>
        <v>39865</v>
      </c>
    </row>
    <row r="51" spans="2:15" s="28" customFormat="1" x14ac:dyDescent="0.25">
      <c r="B51" s="26"/>
      <c r="C51" s="26"/>
      <c r="D51" s="26"/>
      <c r="E51" s="26"/>
      <c r="F51" s="50">
        <v>47131514</v>
      </c>
      <c r="G51" s="34" t="s">
        <v>69</v>
      </c>
      <c r="H51" s="35" t="s">
        <v>10</v>
      </c>
      <c r="I51" s="36">
        <v>44103</v>
      </c>
      <c r="J51" s="36">
        <v>44103</v>
      </c>
      <c r="K51" s="36">
        <v>44103</v>
      </c>
      <c r="L51" s="37" t="s">
        <v>42</v>
      </c>
      <c r="M51" s="38" t="s">
        <v>13</v>
      </c>
      <c r="N51" s="39">
        <v>285</v>
      </c>
      <c r="O51" s="40">
        <f t="shared" si="2"/>
        <v>2850</v>
      </c>
    </row>
    <row r="52" spans="2:15" s="28" customFormat="1" ht="17.25" customHeight="1" x14ac:dyDescent="0.25">
      <c r="B52" s="26"/>
      <c r="C52" s="26"/>
      <c r="D52" s="26"/>
      <c r="E52" s="26"/>
      <c r="F52" s="50">
        <v>47131824</v>
      </c>
      <c r="G52" s="34" t="s">
        <v>70</v>
      </c>
      <c r="H52" s="35" t="s">
        <v>10</v>
      </c>
      <c r="I52" s="36">
        <v>44230</v>
      </c>
      <c r="J52" s="36">
        <v>44230</v>
      </c>
      <c r="K52" s="36">
        <v>44230</v>
      </c>
      <c r="L52" s="37" t="s">
        <v>42</v>
      </c>
      <c r="M52" s="38" t="s">
        <v>66</v>
      </c>
      <c r="N52" s="39">
        <v>112</v>
      </c>
      <c r="O52" s="40">
        <f t="shared" si="2"/>
        <v>1120</v>
      </c>
    </row>
    <row r="53" spans="2:15" s="28" customFormat="1" x14ac:dyDescent="0.25">
      <c r="B53" s="26"/>
      <c r="C53" s="26"/>
      <c r="D53" s="26"/>
      <c r="E53" s="26"/>
      <c r="F53" s="50">
        <v>47131803</v>
      </c>
      <c r="G53" s="34" t="s">
        <v>71</v>
      </c>
      <c r="H53" s="35" t="s">
        <v>10</v>
      </c>
      <c r="I53" s="36">
        <v>44642</v>
      </c>
      <c r="J53" s="36">
        <v>44642</v>
      </c>
      <c r="K53" s="36">
        <v>44642</v>
      </c>
      <c r="L53" s="37" t="s">
        <v>187</v>
      </c>
      <c r="M53" s="38" t="s">
        <v>66</v>
      </c>
      <c r="N53" s="39">
        <f>150</f>
        <v>150</v>
      </c>
      <c r="O53" s="40">
        <f t="shared" si="2"/>
        <v>450</v>
      </c>
    </row>
    <row r="54" spans="2:15" s="28" customFormat="1" ht="16.5" customHeight="1" x14ac:dyDescent="0.25">
      <c r="B54" s="26"/>
      <c r="C54" s="26"/>
      <c r="D54" s="26"/>
      <c r="E54" s="26"/>
      <c r="F54" s="50">
        <v>12141901</v>
      </c>
      <c r="G54" s="34" t="s">
        <v>72</v>
      </c>
      <c r="H54" s="35" t="s">
        <v>10</v>
      </c>
      <c r="I54" s="36" t="s">
        <v>193</v>
      </c>
      <c r="J54" s="36" t="s">
        <v>193</v>
      </c>
      <c r="K54" s="36" t="s">
        <v>193</v>
      </c>
      <c r="L54" s="37" t="s">
        <v>202</v>
      </c>
      <c r="M54" s="38" t="s">
        <v>66</v>
      </c>
      <c r="N54" s="39">
        <v>62</v>
      </c>
      <c r="O54" s="40">
        <f t="shared" si="2"/>
        <v>4836</v>
      </c>
    </row>
    <row r="55" spans="2:15" s="28" customFormat="1" x14ac:dyDescent="0.25">
      <c r="B55" s="26"/>
      <c r="C55" s="26"/>
      <c r="D55" s="26"/>
      <c r="E55" s="26"/>
      <c r="F55" s="50">
        <v>47131805</v>
      </c>
      <c r="G55" s="34" t="s">
        <v>73</v>
      </c>
      <c r="H55" s="35" t="s">
        <v>10</v>
      </c>
      <c r="I55" s="36">
        <v>44642</v>
      </c>
      <c r="J55" s="36">
        <v>44642</v>
      </c>
      <c r="K55" s="36">
        <v>44642</v>
      </c>
      <c r="L55" s="37" t="s">
        <v>80</v>
      </c>
      <c r="M55" s="38" t="s">
        <v>74</v>
      </c>
      <c r="N55" s="39">
        <v>1010</v>
      </c>
      <c r="O55" s="40">
        <f t="shared" si="2"/>
        <v>6060</v>
      </c>
    </row>
    <row r="56" spans="2:15" s="28" customFormat="1" x14ac:dyDescent="0.25">
      <c r="B56" s="26"/>
      <c r="C56" s="26"/>
      <c r="D56" s="26"/>
      <c r="E56" s="26"/>
      <c r="F56" s="50">
        <v>25111903</v>
      </c>
      <c r="G56" s="34" t="s">
        <v>191</v>
      </c>
      <c r="H56" s="35" t="s">
        <v>10</v>
      </c>
      <c r="I56" s="36" t="s">
        <v>193</v>
      </c>
      <c r="J56" s="36" t="s">
        <v>193</v>
      </c>
      <c r="K56" s="36" t="s">
        <v>193</v>
      </c>
      <c r="L56" s="37" t="s">
        <v>218</v>
      </c>
      <c r="M56" s="38" t="s">
        <v>13</v>
      </c>
      <c r="N56" s="39">
        <v>125</v>
      </c>
      <c r="O56" s="40">
        <f t="shared" si="2"/>
        <v>21750</v>
      </c>
    </row>
    <row r="57" spans="2:15" s="28" customFormat="1" x14ac:dyDescent="0.25">
      <c r="B57" s="26"/>
      <c r="C57" s="26"/>
      <c r="D57" s="26"/>
      <c r="E57" s="26"/>
      <c r="F57" s="50">
        <v>47131810</v>
      </c>
      <c r="G57" s="34" t="s">
        <v>75</v>
      </c>
      <c r="H57" s="35" t="s">
        <v>10</v>
      </c>
      <c r="I57" s="36">
        <v>44643</v>
      </c>
      <c r="J57" s="36">
        <v>44643</v>
      </c>
      <c r="K57" s="36">
        <v>44643</v>
      </c>
      <c r="L57" s="37" t="s">
        <v>182</v>
      </c>
      <c r="M57" s="38" t="s">
        <v>66</v>
      </c>
      <c r="N57" s="39">
        <v>140</v>
      </c>
      <c r="O57" s="40">
        <f t="shared" si="2"/>
        <v>3500</v>
      </c>
    </row>
    <row r="58" spans="2:15" s="28" customFormat="1" ht="18.75" customHeight="1" x14ac:dyDescent="0.25">
      <c r="B58" s="26"/>
      <c r="C58" s="26"/>
      <c r="D58" s="26"/>
      <c r="E58" s="26"/>
      <c r="F58" s="50">
        <v>47131810</v>
      </c>
      <c r="G58" s="34" t="s">
        <v>76</v>
      </c>
      <c r="H58" s="35" t="s">
        <v>10</v>
      </c>
      <c r="I58" s="36" t="s">
        <v>193</v>
      </c>
      <c r="J58" s="36" t="s">
        <v>193</v>
      </c>
      <c r="K58" s="36" t="s">
        <v>193</v>
      </c>
      <c r="L58" s="37" t="s">
        <v>219</v>
      </c>
      <c r="M58" s="38" t="s">
        <v>66</v>
      </c>
      <c r="N58" s="39">
        <v>107</v>
      </c>
      <c r="O58" s="40">
        <f t="shared" si="2"/>
        <v>8132</v>
      </c>
    </row>
    <row r="59" spans="2:15" s="28" customFormat="1" x14ac:dyDescent="0.25">
      <c r="B59" s="26"/>
      <c r="C59" s="26"/>
      <c r="D59" s="26"/>
      <c r="E59" s="26"/>
      <c r="F59" s="50">
        <v>47131604</v>
      </c>
      <c r="G59" s="34" t="s">
        <v>155</v>
      </c>
      <c r="H59" s="35" t="s">
        <v>10</v>
      </c>
      <c r="I59" s="36" t="s">
        <v>31</v>
      </c>
      <c r="J59" s="36" t="s">
        <v>31</v>
      </c>
      <c r="K59" s="36" t="s">
        <v>31</v>
      </c>
      <c r="L59" s="37" t="s">
        <v>90</v>
      </c>
      <c r="M59" s="38" t="s">
        <v>13</v>
      </c>
      <c r="N59" s="39">
        <f>O59/L59</f>
        <v>95.83</v>
      </c>
      <c r="O59" s="40">
        <v>1149.96</v>
      </c>
    </row>
    <row r="60" spans="2:15" s="28" customFormat="1" x14ac:dyDescent="0.25">
      <c r="B60" s="26"/>
      <c r="C60" s="26"/>
      <c r="D60" s="26"/>
      <c r="E60" s="26"/>
      <c r="F60" s="50">
        <v>47121806</v>
      </c>
      <c r="G60" s="34" t="s">
        <v>78</v>
      </c>
      <c r="H60" s="35" t="s">
        <v>10</v>
      </c>
      <c r="I60" s="36" t="s">
        <v>196</v>
      </c>
      <c r="J60" s="36" t="s">
        <v>196</v>
      </c>
      <c r="K60" s="36" t="s">
        <v>196</v>
      </c>
      <c r="L60" s="37" t="s">
        <v>42</v>
      </c>
      <c r="M60" s="38" t="s">
        <v>13</v>
      </c>
      <c r="N60" s="39">
        <v>413</v>
      </c>
      <c r="O60" s="40">
        <f>L60*N60</f>
        <v>4130</v>
      </c>
    </row>
    <row r="61" spans="2:15" s="28" customFormat="1" x14ac:dyDescent="0.25">
      <c r="B61" s="26"/>
      <c r="C61" s="26"/>
      <c r="D61" s="26"/>
      <c r="E61" s="26"/>
      <c r="F61" s="50">
        <v>47121806</v>
      </c>
      <c r="G61" s="34" t="s">
        <v>79</v>
      </c>
      <c r="H61" s="35" t="s">
        <v>10</v>
      </c>
      <c r="I61" s="36" t="s">
        <v>199</v>
      </c>
      <c r="J61" s="36" t="s">
        <v>199</v>
      </c>
      <c r="K61" s="36" t="s">
        <v>199</v>
      </c>
      <c r="L61" s="37" t="s">
        <v>112</v>
      </c>
      <c r="M61" s="38" t="s">
        <v>13</v>
      </c>
      <c r="N61" s="39">
        <v>368</v>
      </c>
      <c r="O61" s="40">
        <f>L61*N61</f>
        <v>2944</v>
      </c>
    </row>
    <row r="62" spans="2:15" s="28" customFormat="1" x14ac:dyDescent="0.25">
      <c r="B62" s="26"/>
      <c r="C62" s="26"/>
      <c r="D62" s="26"/>
      <c r="E62" s="26"/>
      <c r="F62" s="50">
        <v>47131618</v>
      </c>
      <c r="G62" s="34" t="s">
        <v>81</v>
      </c>
      <c r="H62" s="35" t="s">
        <v>10</v>
      </c>
      <c r="I62" s="36" t="s">
        <v>193</v>
      </c>
      <c r="J62" s="36" t="s">
        <v>193</v>
      </c>
      <c r="K62" s="36" t="s">
        <v>193</v>
      </c>
      <c r="L62" s="37" t="s">
        <v>220</v>
      </c>
      <c r="M62" s="38" t="s">
        <v>13</v>
      </c>
      <c r="N62" s="39">
        <f>175</f>
        <v>175</v>
      </c>
      <c r="O62" s="40">
        <f>N62*L62</f>
        <v>6300</v>
      </c>
    </row>
    <row r="63" spans="2:15" s="28" customFormat="1" x14ac:dyDescent="0.25">
      <c r="B63" s="26"/>
      <c r="C63" s="26"/>
      <c r="D63" s="26"/>
      <c r="E63" s="26"/>
      <c r="F63" s="33">
        <v>44103103</v>
      </c>
      <c r="G63" s="34" t="s">
        <v>192</v>
      </c>
      <c r="H63" s="35" t="s">
        <v>10</v>
      </c>
      <c r="I63" s="36" t="s">
        <v>193</v>
      </c>
      <c r="J63" s="36" t="s">
        <v>193</v>
      </c>
      <c r="K63" s="36" t="s">
        <v>193</v>
      </c>
      <c r="L63" s="37" t="s">
        <v>220</v>
      </c>
      <c r="M63" s="38" t="s">
        <v>194</v>
      </c>
      <c r="N63" s="39">
        <v>122</v>
      </c>
      <c r="O63" s="40">
        <f>L63*N63</f>
        <v>4392</v>
      </c>
    </row>
    <row r="64" spans="2:15" s="28" customFormat="1" x14ac:dyDescent="0.25">
      <c r="B64" s="26"/>
      <c r="C64" s="26"/>
      <c r="D64" s="26"/>
      <c r="E64" s="26"/>
      <c r="F64" s="33">
        <v>44103103</v>
      </c>
      <c r="G64" s="34" t="s">
        <v>83</v>
      </c>
      <c r="H64" s="35" t="s">
        <v>10</v>
      </c>
      <c r="I64" s="36" t="s">
        <v>193</v>
      </c>
      <c r="J64" s="36" t="s">
        <v>193</v>
      </c>
      <c r="K64" s="36" t="s">
        <v>193</v>
      </c>
      <c r="L64" s="37" t="s">
        <v>42</v>
      </c>
      <c r="M64" s="38" t="s">
        <v>34</v>
      </c>
      <c r="N64" s="39">
        <v>2450</v>
      </c>
      <c r="O64" s="40">
        <f>L64*N64</f>
        <v>24500</v>
      </c>
    </row>
    <row r="65" spans="2:16" s="28" customFormat="1" ht="15" customHeight="1" x14ac:dyDescent="0.25">
      <c r="B65" s="26"/>
      <c r="C65" s="26"/>
      <c r="D65" s="26"/>
      <c r="E65" s="26"/>
      <c r="F65" s="50">
        <v>50161814</v>
      </c>
      <c r="G65" s="34" t="s">
        <v>84</v>
      </c>
      <c r="H65" s="35" t="s">
        <v>10</v>
      </c>
      <c r="I65" s="36" t="s">
        <v>162</v>
      </c>
      <c r="J65" s="36" t="s">
        <v>162</v>
      </c>
      <c r="K65" s="36" t="s">
        <v>162</v>
      </c>
      <c r="L65" s="37" t="s">
        <v>221</v>
      </c>
      <c r="M65" s="38" t="s">
        <v>28</v>
      </c>
      <c r="N65" s="39">
        <v>280.72000000000003</v>
      </c>
      <c r="O65" s="40">
        <f>L65*N65</f>
        <v>16001.04</v>
      </c>
    </row>
    <row r="66" spans="2:16" s="28" customFormat="1" x14ac:dyDescent="0.25">
      <c r="B66" s="26"/>
      <c r="C66" s="26"/>
      <c r="D66" s="26"/>
      <c r="E66" s="26"/>
      <c r="F66" s="50" t="s">
        <v>85</v>
      </c>
      <c r="G66" s="34" t="s">
        <v>86</v>
      </c>
      <c r="H66" s="35" t="s">
        <v>10</v>
      </c>
      <c r="I66" s="36" t="s">
        <v>163</v>
      </c>
      <c r="J66" s="36" t="s">
        <v>163</v>
      </c>
      <c r="K66" s="36" t="s">
        <v>163</v>
      </c>
      <c r="L66" s="37" t="s">
        <v>211</v>
      </c>
      <c r="M66" s="38" t="s">
        <v>82</v>
      </c>
      <c r="N66" s="39">
        <v>5017</v>
      </c>
      <c r="O66" s="40">
        <f>L66*N66</f>
        <v>35119</v>
      </c>
    </row>
    <row r="67" spans="2:16" s="28" customFormat="1" x14ac:dyDescent="0.25">
      <c r="B67" s="26"/>
      <c r="C67" s="26"/>
      <c r="D67" s="26"/>
      <c r="E67" s="26"/>
      <c r="F67" s="51">
        <v>14111704</v>
      </c>
      <c r="G67" s="34" t="s">
        <v>161</v>
      </c>
      <c r="H67" s="35" t="s">
        <v>10</v>
      </c>
      <c r="I67" s="36" t="s">
        <v>186</v>
      </c>
      <c r="J67" s="36" t="s">
        <v>186</v>
      </c>
      <c r="K67" s="36" t="s">
        <v>186</v>
      </c>
      <c r="L67" s="37" t="s">
        <v>97</v>
      </c>
      <c r="M67" s="38" t="s">
        <v>160</v>
      </c>
      <c r="N67" s="39">
        <v>727</v>
      </c>
      <c r="O67" s="40">
        <f>N67*L67</f>
        <v>21810</v>
      </c>
    </row>
    <row r="68" spans="2:16" s="28" customFormat="1" x14ac:dyDescent="0.25">
      <c r="B68" s="26"/>
      <c r="C68" s="26"/>
      <c r="D68" s="26"/>
      <c r="E68" s="26"/>
      <c r="F68" s="50">
        <v>44121505</v>
      </c>
      <c r="G68" s="34" t="s">
        <v>87</v>
      </c>
      <c r="H68" s="35" t="s">
        <v>10</v>
      </c>
      <c r="I68" s="36" t="s">
        <v>164</v>
      </c>
      <c r="J68" s="36" t="s">
        <v>164</v>
      </c>
      <c r="K68" s="36" t="s">
        <v>164</v>
      </c>
      <c r="L68" s="37" t="s">
        <v>179</v>
      </c>
      <c r="M68" s="38" t="s">
        <v>34</v>
      </c>
      <c r="N68" s="39">
        <v>927</v>
      </c>
      <c r="O68" s="40">
        <f t="shared" ref="O68:O73" si="3">L68*N68</f>
        <v>15759</v>
      </c>
    </row>
    <row r="69" spans="2:16" s="28" customFormat="1" x14ac:dyDescent="0.25">
      <c r="B69" s="26"/>
      <c r="C69" s="26"/>
      <c r="D69" s="26"/>
      <c r="E69" s="26"/>
      <c r="F69" s="50" t="s">
        <v>88</v>
      </c>
      <c r="G69" s="34" t="s">
        <v>89</v>
      </c>
      <c r="H69" s="35" t="s">
        <v>10</v>
      </c>
      <c r="I69" s="36">
        <v>43510</v>
      </c>
      <c r="J69" s="36">
        <v>43510</v>
      </c>
      <c r="K69" s="36">
        <v>43510</v>
      </c>
      <c r="L69" s="37" t="s">
        <v>222</v>
      </c>
      <c r="M69" s="38" t="s">
        <v>13</v>
      </c>
      <c r="N69" s="39">
        <v>70.8</v>
      </c>
      <c r="O69" s="40">
        <f t="shared" si="3"/>
        <v>1840.8</v>
      </c>
    </row>
    <row r="70" spans="2:16" s="28" customFormat="1" x14ac:dyDescent="0.25">
      <c r="B70" s="26"/>
      <c r="C70" s="26"/>
      <c r="D70" s="26"/>
      <c r="E70" s="26"/>
      <c r="F70" s="33">
        <v>14111508</v>
      </c>
      <c r="G70" s="34" t="s">
        <v>91</v>
      </c>
      <c r="H70" s="35" t="s">
        <v>10</v>
      </c>
      <c r="I70" s="36" t="s">
        <v>164</v>
      </c>
      <c r="J70" s="36" t="s">
        <v>164</v>
      </c>
      <c r="K70" s="36" t="s">
        <v>164</v>
      </c>
      <c r="L70" s="37" t="s">
        <v>223</v>
      </c>
      <c r="M70" s="38" t="s">
        <v>13</v>
      </c>
      <c r="N70" s="39">
        <v>37</v>
      </c>
      <c r="O70" s="40">
        <f t="shared" si="3"/>
        <v>111000</v>
      </c>
    </row>
    <row r="71" spans="2:16" s="28" customFormat="1" ht="16.5" customHeight="1" x14ac:dyDescent="0.25">
      <c r="B71" s="26"/>
      <c r="C71" s="26"/>
      <c r="D71" s="26"/>
      <c r="E71" s="26"/>
      <c r="F71" s="50" t="s">
        <v>92</v>
      </c>
      <c r="G71" s="34" t="s">
        <v>93</v>
      </c>
      <c r="H71" s="35" t="s">
        <v>10</v>
      </c>
      <c r="I71" s="36" t="s">
        <v>183</v>
      </c>
      <c r="J71" s="36" t="s">
        <v>183</v>
      </c>
      <c r="K71" s="36" t="s">
        <v>183</v>
      </c>
      <c r="L71" s="37" t="s">
        <v>226</v>
      </c>
      <c r="M71" s="38" t="s">
        <v>94</v>
      </c>
      <c r="N71" s="39">
        <v>58</v>
      </c>
      <c r="O71" s="40">
        <f t="shared" si="3"/>
        <v>80562</v>
      </c>
      <c r="P71" s="26"/>
    </row>
    <row r="72" spans="2:16" s="28" customFormat="1" x14ac:dyDescent="0.25">
      <c r="B72" s="26"/>
      <c r="C72" s="26"/>
      <c r="D72" s="26"/>
      <c r="E72" s="26"/>
      <c r="F72" s="50" t="s">
        <v>95</v>
      </c>
      <c r="G72" s="34" t="s">
        <v>96</v>
      </c>
      <c r="H72" s="35" t="s">
        <v>10</v>
      </c>
      <c r="I72" s="36">
        <v>43418</v>
      </c>
      <c r="J72" s="36">
        <v>43418</v>
      </c>
      <c r="K72" s="36">
        <v>43418</v>
      </c>
      <c r="L72" s="37" t="s">
        <v>178</v>
      </c>
      <c r="M72" s="38" t="s">
        <v>34</v>
      </c>
      <c r="N72" s="39">
        <v>130</v>
      </c>
      <c r="O72" s="40">
        <f t="shared" si="3"/>
        <v>11180</v>
      </c>
    </row>
    <row r="73" spans="2:16" s="28" customFormat="1" x14ac:dyDescent="0.25">
      <c r="B73" s="26"/>
      <c r="C73" s="26"/>
      <c r="D73" s="26"/>
      <c r="E73" s="26"/>
      <c r="F73" s="50" t="s">
        <v>95</v>
      </c>
      <c r="G73" s="34" t="s">
        <v>98</v>
      </c>
      <c r="H73" s="35" t="s">
        <v>10</v>
      </c>
      <c r="I73" s="36">
        <v>43418</v>
      </c>
      <c r="J73" s="36">
        <v>43418</v>
      </c>
      <c r="K73" s="36">
        <v>43418</v>
      </c>
      <c r="L73" s="37" t="s">
        <v>179</v>
      </c>
      <c r="M73" s="38" t="s">
        <v>34</v>
      </c>
      <c r="N73" s="39">
        <v>100</v>
      </c>
      <c r="O73" s="40">
        <f t="shared" si="3"/>
        <v>1700</v>
      </c>
    </row>
    <row r="74" spans="2:16" s="28" customFormat="1" x14ac:dyDescent="0.25">
      <c r="B74" s="26"/>
      <c r="C74" s="26"/>
      <c r="D74" s="26"/>
      <c r="E74" s="26"/>
      <c r="F74" s="50" t="s">
        <v>95</v>
      </c>
      <c r="G74" s="34" t="s">
        <v>99</v>
      </c>
      <c r="H74" s="35" t="s">
        <v>10</v>
      </c>
      <c r="I74" s="36">
        <v>43248</v>
      </c>
      <c r="J74" s="36">
        <v>43248</v>
      </c>
      <c r="K74" s="36">
        <v>43248</v>
      </c>
      <c r="L74" s="37" t="s">
        <v>180</v>
      </c>
      <c r="M74" s="38" t="s">
        <v>34</v>
      </c>
      <c r="N74" s="39">
        <v>170</v>
      </c>
      <c r="O74" s="40">
        <v>2720</v>
      </c>
    </row>
    <row r="75" spans="2:16" s="28" customFormat="1" x14ac:dyDescent="0.25">
      <c r="B75" s="26"/>
      <c r="C75" s="26"/>
      <c r="D75" s="26"/>
      <c r="E75" s="26"/>
      <c r="F75" s="50">
        <v>44101801</v>
      </c>
      <c r="G75" s="34" t="s">
        <v>100</v>
      </c>
      <c r="H75" s="35" t="s">
        <v>10</v>
      </c>
      <c r="I75" s="36" t="s">
        <v>12</v>
      </c>
      <c r="J75" s="36" t="s">
        <v>12</v>
      </c>
      <c r="K75" s="36" t="s">
        <v>12</v>
      </c>
      <c r="L75" s="37" t="s">
        <v>27</v>
      </c>
      <c r="M75" s="38" t="s">
        <v>13</v>
      </c>
      <c r="N75" s="39">
        <v>4650</v>
      </c>
      <c r="O75" s="40">
        <f>L75*N75</f>
        <v>4650</v>
      </c>
    </row>
    <row r="76" spans="2:16" s="28" customFormat="1" x14ac:dyDescent="0.25">
      <c r="B76" s="26"/>
      <c r="C76" s="26"/>
      <c r="D76" s="26"/>
      <c r="E76" s="26"/>
      <c r="F76" s="50">
        <v>44111503</v>
      </c>
      <c r="G76" s="34" t="s">
        <v>101</v>
      </c>
      <c r="H76" s="35" t="s">
        <v>10</v>
      </c>
      <c r="I76" s="36" t="s">
        <v>12</v>
      </c>
      <c r="J76" s="36" t="s">
        <v>12</v>
      </c>
      <c r="K76" s="36" t="s">
        <v>12</v>
      </c>
      <c r="L76" s="37" t="s">
        <v>220</v>
      </c>
      <c r="M76" s="38" t="s">
        <v>13</v>
      </c>
      <c r="N76" s="39">
        <v>555</v>
      </c>
      <c r="O76" s="40">
        <f>L76*N76</f>
        <v>19980</v>
      </c>
    </row>
    <row r="77" spans="2:16" s="28" customFormat="1" x14ac:dyDescent="0.25">
      <c r="B77" s="26"/>
      <c r="C77" s="26"/>
      <c r="D77" s="26"/>
      <c r="E77" s="26"/>
      <c r="F77" s="50">
        <v>12161801</v>
      </c>
      <c r="G77" s="34" t="s">
        <v>102</v>
      </c>
      <c r="H77" s="35" t="s">
        <v>10</v>
      </c>
      <c r="I77" s="36" t="s">
        <v>164</v>
      </c>
      <c r="J77" s="36" t="s">
        <v>164</v>
      </c>
      <c r="K77" s="36" t="s">
        <v>164</v>
      </c>
      <c r="L77" s="37" t="s">
        <v>213</v>
      </c>
      <c r="M77" s="38" t="s">
        <v>13</v>
      </c>
      <c r="N77" s="39">
        <v>120</v>
      </c>
      <c r="O77" s="40">
        <f>L77*N77</f>
        <v>5280</v>
      </c>
    </row>
    <row r="78" spans="2:16" s="28" customFormat="1" x14ac:dyDescent="0.25">
      <c r="B78" s="26"/>
      <c r="C78" s="26"/>
      <c r="D78" s="26"/>
      <c r="E78" s="26"/>
      <c r="F78" s="50" t="s">
        <v>35</v>
      </c>
      <c r="G78" s="34" t="s">
        <v>103</v>
      </c>
      <c r="H78" s="35" t="s">
        <v>10</v>
      </c>
      <c r="I78" s="36">
        <v>43132</v>
      </c>
      <c r="J78" s="36">
        <v>43132</v>
      </c>
      <c r="K78" s="36">
        <v>43132</v>
      </c>
      <c r="L78" s="37" t="s">
        <v>33</v>
      </c>
      <c r="M78" s="38" t="s">
        <v>28</v>
      </c>
      <c r="N78" s="39">
        <v>225</v>
      </c>
      <c r="O78" s="40">
        <f>L78*N78</f>
        <v>900</v>
      </c>
    </row>
    <row r="79" spans="2:16" s="28" customFormat="1" x14ac:dyDescent="0.25">
      <c r="B79" s="26"/>
      <c r="C79" s="26"/>
      <c r="D79" s="26"/>
      <c r="E79" s="26"/>
      <c r="F79" s="51">
        <v>44121627</v>
      </c>
      <c r="G79" s="34" t="s">
        <v>104</v>
      </c>
      <c r="H79" s="35" t="s">
        <v>10</v>
      </c>
      <c r="I79" s="36" t="s">
        <v>164</v>
      </c>
      <c r="J79" s="36" t="s">
        <v>164</v>
      </c>
      <c r="K79" s="36" t="s">
        <v>164</v>
      </c>
      <c r="L79" s="37" t="s">
        <v>224</v>
      </c>
      <c r="M79" s="38" t="s">
        <v>13</v>
      </c>
      <c r="N79" s="39">
        <v>23</v>
      </c>
      <c r="O79" s="40">
        <f>N79*L79</f>
        <v>874</v>
      </c>
    </row>
    <row r="80" spans="2:16" s="28" customFormat="1" x14ac:dyDescent="0.25">
      <c r="B80" s="26"/>
      <c r="C80" s="26"/>
      <c r="D80" s="26"/>
      <c r="E80" s="26"/>
      <c r="F80" s="50">
        <v>14111507</v>
      </c>
      <c r="G80" s="34" t="s">
        <v>105</v>
      </c>
      <c r="H80" s="35" t="s">
        <v>10</v>
      </c>
      <c r="I80" s="36">
        <v>43132</v>
      </c>
      <c r="J80" s="36">
        <v>43132</v>
      </c>
      <c r="K80" s="36">
        <v>43132</v>
      </c>
      <c r="L80" s="37" t="s">
        <v>208</v>
      </c>
      <c r="M80" s="38" t="s">
        <v>21</v>
      </c>
      <c r="N80" s="39">
        <v>230</v>
      </c>
      <c r="O80" s="40">
        <f>L80*N80</f>
        <v>8050</v>
      </c>
    </row>
    <row r="81" spans="1:31" s="28" customFormat="1" x14ac:dyDescent="0.25">
      <c r="B81" s="26"/>
      <c r="C81" s="26"/>
      <c r="D81" s="26"/>
      <c r="E81" s="26"/>
      <c r="F81" s="50" t="s">
        <v>26</v>
      </c>
      <c r="G81" s="34" t="s">
        <v>106</v>
      </c>
      <c r="H81" s="35" t="s">
        <v>10</v>
      </c>
      <c r="I81" s="36" t="s">
        <v>164</v>
      </c>
      <c r="J81" s="36" t="s">
        <v>164</v>
      </c>
      <c r="K81" s="36" t="s">
        <v>164</v>
      </c>
      <c r="L81" s="37" t="s">
        <v>225</v>
      </c>
      <c r="M81" s="38" t="s">
        <v>28</v>
      </c>
      <c r="N81" s="39">
        <v>330</v>
      </c>
      <c r="O81" s="40">
        <f>L81*N81</f>
        <v>60720</v>
      </c>
    </row>
    <row r="82" spans="1:31" s="28" customFormat="1" x14ac:dyDescent="0.25">
      <c r="B82" s="26"/>
      <c r="C82" s="26"/>
      <c r="D82" s="26"/>
      <c r="E82" s="26"/>
      <c r="F82" s="50">
        <v>14111515</v>
      </c>
      <c r="G82" s="34" t="s">
        <v>107</v>
      </c>
      <c r="H82" s="35" t="s">
        <v>10</v>
      </c>
      <c r="I82" s="36">
        <v>43817</v>
      </c>
      <c r="J82" s="36">
        <v>43817</v>
      </c>
      <c r="K82" s="36">
        <v>43817</v>
      </c>
      <c r="L82" s="37" t="s">
        <v>185</v>
      </c>
      <c r="M82" s="38" t="s">
        <v>13</v>
      </c>
      <c r="N82" s="39">
        <v>37.996000000000002</v>
      </c>
      <c r="O82" s="40">
        <v>4180</v>
      </c>
    </row>
    <row r="83" spans="1:31" s="28" customFormat="1" x14ac:dyDescent="0.25">
      <c r="B83" s="26"/>
      <c r="C83" s="26"/>
      <c r="D83" s="26"/>
      <c r="E83" s="26"/>
      <c r="F83" s="50">
        <v>44121505</v>
      </c>
      <c r="G83" s="34" t="s">
        <v>165</v>
      </c>
      <c r="H83" s="35" t="s">
        <v>10</v>
      </c>
      <c r="I83" s="36" t="s">
        <v>164</v>
      </c>
      <c r="J83" s="36" t="s">
        <v>164</v>
      </c>
      <c r="K83" s="36" t="s">
        <v>164</v>
      </c>
      <c r="L83" s="37" t="s">
        <v>80</v>
      </c>
      <c r="M83" s="38" t="s">
        <v>108</v>
      </c>
      <c r="N83" s="39">
        <v>3422</v>
      </c>
      <c r="O83" s="40">
        <f t="shared" ref="O83:O126" si="4">L83*N83</f>
        <v>20532</v>
      </c>
    </row>
    <row r="84" spans="1:31" s="28" customFormat="1" x14ac:dyDescent="0.25">
      <c r="B84" s="26"/>
      <c r="C84" s="26"/>
      <c r="D84" s="26"/>
      <c r="E84" s="26"/>
      <c r="F84" s="50">
        <v>44121505</v>
      </c>
      <c r="G84" s="34" t="s">
        <v>166</v>
      </c>
      <c r="H84" s="35" t="s">
        <v>10</v>
      </c>
      <c r="I84" s="36" t="s">
        <v>164</v>
      </c>
      <c r="J84" s="36" t="s">
        <v>164</v>
      </c>
      <c r="K84" s="36" t="s">
        <v>164</v>
      </c>
      <c r="L84" s="37" t="s">
        <v>80</v>
      </c>
      <c r="M84" s="38" t="s">
        <v>34</v>
      </c>
      <c r="N84" s="39">
        <v>4484</v>
      </c>
      <c r="O84" s="40">
        <f t="shared" si="4"/>
        <v>26904</v>
      </c>
    </row>
    <row r="85" spans="1:31" s="28" customFormat="1" x14ac:dyDescent="0.25">
      <c r="B85" s="26"/>
      <c r="C85" s="26"/>
      <c r="D85" s="26"/>
      <c r="E85" s="26"/>
      <c r="F85" s="50">
        <v>44122016</v>
      </c>
      <c r="G85" s="34" t="s">
        <v>109</v>
      </c>
      <c r="H85" s="35" t="s">
        <v>10</v>
      </c>
      <c r="I85" s="36" t="s">
        <v>12</v>
      </c>
      <c r="J85" s="36" t="s">
        <v>12</v>
      </c>
      <c r="K85" s="36" t="s">
        <v>12</v>
      </c>
      <c r="L85" s="37" t="s">
        <v>222</v>
      </c>
      <c r="M85" s="38" t="s">
        <v>13</v>
      </c>
      <c r="N85" s="39">
        <v>150</v>
      </c>
      <c r="O85" s="40">
        <f t="shared" si="4"/>
        <v>3900</v>
      </c>
    </row>
    <row r="86" spans="1:31" s="32" customFormat="1" x14ac:dyDescent="0.25">
      <c r="A86" s="26"/>
      <c r="B86" s="26"/>
      <c r="C86" s="26"/>
      <c r="D86" s="26"/>
      <c r="E86" s="26"/>
      <c r="F86" s="33">
        <v>44103103</v>
      </c>
      <c r="G86" s="34" t="s">
        <v>110</v>
      </c>
      <c r="H86" s="35" t="s">
        <v>10</v>
      </c>
      <c r="I86" s="36">
        <v>44283</v>
      </c>
      <c r="J86" s="36">
        <v>44283</v>
      </c>
      <c r="K86" s="36">
        <v>44283</v>
      </c>
      <c r="L86" s="37" t="s">
        <v>187</v>
      </c>
      <c r="M86" s="38" t="s">
        <v>13</v>
      </c>
      <c r="N86" s="39">
        <v>4950</v>
      </c>
      <c r="O86" s="40">
        <f t="shared" si="4"/>
        <v>14850</v>
      </c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31" s="32" customFormat="1" x14ac:dyDescent="0.25">
      <c r="A87" s="26"/>
      <c r="B87" s="26"/>
      <c r="C87" s="26"/>
      <c r="D87" s="26"/>
      <c r="E87" s="26"/>
      <c r="F87" s="33">
        <v>44103103</v>
      </c>
      <c r="G87" s="34" t="s">
        <v>111</v>
      </c>
      <c r="H87" s="35" t="s">
        <v>10</v>
      </c>
      <c r="I87" s="36">
        <v>44431</v>
      </c>
      <c r="J87" s="36">
        <v>44431</v>
      </c>
      <c r="K87" s="36">
        <v>44431</v>
      </c>
      <c r="L87" s="37" t="s">
        <v>40</v>
      </c>
      <c r="M87" s="38" t="s">
        <v>13</v>
      </c>
      <c r="N87" s="39">
        <v>3127</v>
      </c>
      <c r="O87" s="40">
        <f t="shared" si="4"/>
        <v>28143</v>
      </c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32" customFormat="1" x14ac:dyDescent="0.25">
      <c r="A88" s="26"/>
      <c r="B88" s="26"/>
      <c r="C88" s="26"/>
      <c r="D88" s="26"/>
      <c r="E88" s="26"/>
      <c r="F88" s="33">
        <v>44103103</v>
      </c>
      <c r="G88" s="34" t="s">
        <v>113</v>
      </c>
      <c r="H88" s="35" t="s">
        <v>10</v>
      </c>
      <c r="I88" s="36">
        <v>44497</v>
      </c>
      <c r="J88" s="36">
        <v>44497</v>
      </c>
      <c r="K88" s="36">
        <v>44497</v>
      </c>
      <c r="L88" s="37" t="s">
        <v>40</v>
      </c>
      <c r="M88" s="38" t="s">
        <v>13</v>
      </c>
      <c r="N88" s="39">
        <v>5320</v>
      </c>
      <c r="O88" s="40">
        <f t="shared" si="4"/>
        <v>47880</v>
      </c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32" customFormat="1" x14ac:dyDescent="0.25">
      <c r="A89" s="26"/>
      <c r="B89" s="26"/>
      <c r="C89" s="26"/>
      <c r="D89" s="26"/>
      <c r="E89" s="26"/>
      <c r="F89" s="33">
        <v>44103103</v>
      </c>
      <c r="G89" s="34" t="s">
        <v>114</v>
      </c>
      <c r="H89" s="35" t="s">
        <v>10</v>
      </c>
      <c r="I89" s="36">
        <v>44497</v>
      </c>
      <c r="J89" s="36">
        <v>44497</v>
      </c>
      <c r="K89" s="36">
        <v>44497</v>
      </c>
      <c r="L89" s="37" t="s">
        <v>90</v>
      </c>
      <c r="M89" s="38" t="s">
        <v>13</v>
      </c>
      <c r="N89" s="39">
        <v>6756</v>
      </c>
      <c r="O89" s="40">
        <f t="shared" si="4"/>
        <v>81072</v>
      </c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32" customFormat="1" x14ac:dyDescent="0.25">
      <c r="A90" s="26"/>
      <c r="B90" s="26"/>
      <c r="C90" s="26"/>
      <c r="D90" s="26"/>
      <c r="E90" s="26"/>
      <c r="F90" s="41">
        <v>44103103</v>
      </c>
      <c r="G90" s="42" t="s">
        <v>115</v>
      </c>
      <c r="H90" s="43" t="s">
        <v>10</v>
      </c>
      <c r="I90" s="44">
        <v>44497</v>
      </c>
      <c r="J90" s="44">
        <v>44497</v>
      </c>
      <c r="K90" s="44">
        <v>44497</v>
      </c>
      <c r="L90" s="45" t="s">
        <v>90</v>
      </c>
      <c r="M90" s="46" t="s">
        <v>13</v>
      </c>
      <c r="N90" s="47">
        <v>6756</v>
      </c>
      <c r="O90" s="48">
        <f t="shared" si="4"/>
        <v>81072</v>
      </c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32" customFormat="1" x14ac:dyDescent="0.25">
      <c r="A91" s="26"/>
      <c r="B91" s="26"/>
      <c r="C91" s="26"/>
      <c r="D91" s="26"/>
      <c r="E91" s="26"/>
      <c r="F91" s="33">
        <v>44103103</v>
      </c>
      <c r="G91" s="34" t="s">
        <v>116</v>
      </c>
      <c r="H91" s="35" t="s">
        <v>10</v>
      </c>
      <c r="I91" s="36">
        <v>44497</v>
      </c>
      <c r="J91" s="36">
        <v>44497</v>
      </c>
      <c r="K91" s="36">
        <v>44497</v>
      </c>
      <c r="L91" s="37" t="s">
        <v>42</v>
      </c>
      <c r="M91" s="38" t="s">
        <v>13</v>
      </c>
      <c r="N91" s="39">
        <v>6756</v>
      </c>
      <c r="O91" s="40">
        <f t="shared" si="4"/>
        <v>67560</v>
      </c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32" customFormat="1" x14ac:dyDescent="0.25">
      <c r="A92" s="26"/>
      <c r="B92" s="26"/>
      <c r="C92" s="26"/>
      <c r="D92" s="26"/>
      <c r="E92" s="26"/>
      <c r="F92" s="33">
        <v>44103103</v>
      </c>
      <c r="G92" s="34" t="s">
        <v>117</v>
      </c>
      <c r="H92" s="35" t="s">
        <v>10</v>
      </c>
      <c r="I92" s="36">
        <v>44431</v>
      </c>
      <c r="J92" s="36">
        <v>44431</v>
      </c>
      <c r="K92" s="36">
        <v>44431</v>
      </c>
      <c r="L92" s="37" t="s">
        <v>150</v>
      </c>
      <c r="M92" s="38" t="s">
        <v>13</v>
      </c>
      <c r="N92" s="39">
        <v>12450</v>
      </c>
      <c r="O92" s="40">
        <f t="shared" si="4"/>
        <v>136950</v>
      </c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32" customFormat="1" x14ac:dyDescent="0.25">
      <c r="A93" s="26"/>
      <c r="B93" s="26"/>
      <c r="C93" s="26"/>
      <c r="D93" s="26"/>
      <c r="E93" s="26"/>
      <c r="F93" s="33">
        <v>44103103</v>
      </c>
      <c r="G93" s="34" t="s">
        <v>149</v>
      </c>
      <c r="H93" s="35" t="s">
        <v>10</v>
      </c>
      <c r="I93" s="36">
        <v>44410</v>
      </c>
      <c r="J93" s="36">
        <v>44410</v>
      </c>
      <c r="K93" s="36">
        <v>44410</v>
      </c>
      <c r="L93" s="37" t="s">
        <v>215</v>
      </c>
      <c r="M93" s="38" t="s">
        <v>13</v>
      </c>
      <c r="N93" s="39">
        <v>5770</v>
      </c>
      <c r="O93" s="40">
        <f t="shared" si="4"/>
        <v>80780</v>
      </c>
      <c r="P93" s="49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32" customFormat="1" x14ac:dyDescent="0.25">
      <c r="A94" s="26"/>
      <c r="B94" s="26"/>
      <c r="C94" s="26"/>
      <c r="D94" s="26"/>
      <c r="E94" s="26"/>
      <c r="F94" s="33">
        <v>44103103</v>
      </c>
      <c r="G94" s="34" t="s">
        <v>118</v>
      </c>
      <c r="H94" s="35" t="s">
        <v>10</v>
      </c>
      <c r="I94" s="36">
        <v>44386</v>
      </c>
      <c r="J94" s="36">
        <v>44386</v>
      </c>
      <c r="K94" s="36">
        <v>44386</v>
      </c>
      <c r="L94" s="37" t="s">
        <v>80</v>
      </c>
      <c r="M94" s="38" t="s">
        <v>13</v>
      </c>
      <c r="N94" s="39">
        <v>4940</v>
      </c>
      <c r="O94" s="40">
        <f t="shared" si="4"/>
        <v>29640</v>
      </c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32" customFormat="1" x14ac:dyDescent="0.25">
      <c r="A95" s="26"/>
      <c r="B95" s="26"/>
      <c r="C95" s="26"/>
      <c r="D95" s="26"/>
      <c r="E95" s="26"/>
      <c r="F95" s="33">
        <v>44103103</v>
      </c>
      <c r="G95" s="34" t="s">
        <v>119</v>
      </c>
      <c r="H95" s="35" t="s">
        <v>10</v>
      </c>
      <c r="I95" s="36">
        <v>44386</v>
      </c>
      <c r="J95" s="36">
        <v>44386</v>
      </c>
      <c r="K95" s="36">
        <v>44386</v>
      </c>
      <c r="L95" s="37" t="s">
        <v>77</v>
      </c>
      <c r="M95" s="38" t="s">
        <v>13</v>
      </c>
      <c r="N95" s="39">
        <v>4940</v>
      </c>
      <c r="O95" s="40">
        <f t="shared" si="4"/>
        <v>24700</v>
      </c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32" customFormat="1" x14ac:dyDescent="0.25">
      <c r="A96" s="26"/>
      <c r="B96" s="26"/>
      <c r="C96" s="26"/>
      <c r="D96" s="26"/>
      <c r="E96" s="26"/>
      <c r="F96" s="33">
        <v>44103103</v>
      </c>
      <c r="G96" s="34" t="s">
        <v>120</v>
      </c>
      <c r="H96" s="35" t="s">
        <v>10</v>
      </c>
      <c r="I96" s="36">
        <v>44386</v>
      </c>
      <c r="J96" s="36">
        <v>44386</v>
      </c>
      <c r="K96" s="36">
        <v>44386</v>
      </c>
      <c r="L96" s="37" t="s">
        <v>80</v>
      </c>
      <c r="M96" s="38" t="s">
        <v>13</v>
      </c>
      <c r="N96" s="39">
        <v>4940</v>
      </c>
      <c r="O96" s="40">
        <f t="shared" si="4"/>
        <v>29640</v>
      </c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31" s="32" customFormat="1" x14ac:dyDescent="0.25">
      <c r="A97" s="26"/>
      <c r="B97" s="26"/>
      <c r="C97" s="26"/>
      <c r="D97" s="26"/>
      <c r="E97" s="26"/>
      <c r="F97" s="33">
        <v>44103103</v>
      </c>
      <c r="G97" s="34" t="s">
        <v>121</v>
      </c>
      <c r="H97" s="35" t="s">
        <v>10</v>
      </c>
      <c r="I97" s="36">
        <v>44497</v>
      </c>
      <c r="J97" s="36">
        <v>44497</v>
      </c>
      <c r="K97" s="36">
        <v>44497</v>
      </c>
      <c r="L97" s="37" t="s">
        <v>33</v>
      </c>
      <c r="M97" s="38" t="s">
        <v>13</v>
      </c>
      <c r="N97" s="39">
        <v>4940</v>
      </c>
      <c r="O97" s="40">
        <f t="shared" si="4"/>
        <v>19760</v>
      </c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31" s="32" customFormat="1" x14ac:dyDescent="0.25">
      <c r="A98" s="26"/>
      <c r="B98" s="26"/>
      <c r="C98" s="26"/>
      <c r="D98" s="26"/>
      <c r="E98" s="26"/>
      <c r="F98" s="33">
        <v>44103103</v>
      </c>
      <c r="G98" s="34" t="s">
        <v>122</v>
      </c>
      <c r="H98" s="35" t="s">
        <v>10</v>
      </c>
      <c r="I98" s="36">
        <v>44497</v>
      </c>
      <c r="J98" s="36">
        <v>44497</v>
      </c>
      <c r="K98" s="36">
        <v>44497</v>
      </c>
      <c r="L98" s="37" t="s">
        <v>33</v>
      </c>
      <c r="M98" s="38" t="s">
        <v>13</v>
      </c>
      <c r="N98" s="39">
        <v>4602</v>
      </c>
      <c r="O98" s="40">
        <f t="shared" si="4"/>
        <v>18408</v>
      </c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s="32" customFormat="1" x14ac:dyDescent="0.25">
      <c r="A99" s="26"/>
      <c r="B99" s="26"/>
      <c r="C99" s="26"/>
      <c r="D99" s="26"/>
      <c r="E99" s="26"/>
      <c r="F99" s="33">
        <v>44103103</v>
      </c>
      <c r="G99" s="34" t="s">
        <v>123</v>
      </c>
      <c r="H99" s="35" t="s">
        <v>10</v>
      </c>
      <c r="I99" s="36">
        <v>44497</v>
      </c>
      <c r="J99" s="36">
        <v>44497</v>
      </c>
      <c r="K99" s="36">
        <v>44497</v>
      </c>
      <c r="L99" s="37" t="s">
        <v>77</v>
      </c>
      <c r="M99" s="38" t="s">
        <v>13</v>
      </c>
      <c r="N99" s="39">
        <v>4602</v>
      </c>
      <c r="O99" s="40">
        <f t="shared" si="4"/>
        <v>23010</v>
      </c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32" customFormat="1" x14ac:dyDescent="0.25">
      <c r="A100" s="26"/>
      <c r="B100" s="26"/>
      <c r="C100" s="26"/>
      <c r="D100" s="26"/>
      <c r="E100" s="26"/>
      <c r="F100" s="33">
        <v>44103103</v>
      </c>
      <c r="G100" s="34" t="s">
        <v>124</v>
      </c>
      <c r="H100" s="35" t="s">
        <v>10</v>
      </c>
      <c r="I100" s="36">
        <v>44497</v>
      </c>
      <c r="J100" s="36">
        <v>44497</v>
      </c>
      <c r="K100" s="36">
        <v>44497</v>
      </c>
      <c r="L100" s="37" t="s">
        <v>40</v>
      </c>
      <c r="M100" s="38" t="s">
        <v>13</v>
      </c>
      <c r="N100" s="39">
        <v>8415</v>
      </c>
      <c r="O100" s="40">
        <f t="shared" si="4"/>
        <v>75735</v>
      </c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32" customFormat="1" x14ac:dyDescent="0.25">
      <c r="A101" s="26"/>
      <c r="B101" s="26"/>
      <c r="C101" s="26"/>
      <c r="D101" s="26"/>
      <c r="E101" s="26"/>
      <c r="F101" s="33">
        <v>44103103</v>
      </c>
      <c r="G101" s="34" t="s">
        <v>125</v>
      </c>
      <c r="H101" s="35" t="s">
        <v>10</v>
      </c>
      <c r="I101" s="36">
        <v>44405</v>
      </c>
      <c r="J101" s="36">
        <v>44405</v>
      </c>
      <c r="K101" s="36">
        <v>44405</v>
      </c>
      <c r="L101" s="37" t="s">
        <v>77</v>
      </c>
      <c r="M101" s="38" t="s">
        <v>13</v>
      </c>
      <c r="N101" s="39">
        <v>8298</v>
      </c>
      <c r="O101" s="40">
        <f t="shared" si="4"/>
        <v>41490</v>
      </c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32" customFormat="1" x14ac:dyDescent="0.25">
      <c r="A102" s="26"/>
      <c r="B102" s="26"/>
      <c r="C102" s="26"/>
      <c r="D102" s="26"/>
      <c r="E102" s="26"/>
      <c r="F102" s="33">
        <v>44103103</v>
      </c>
      <c r="G102" s="34" t="s">
        <v>126</v>
      </c>
      <c r="H102" s="35" t="s">
        <v>10</v>
      </c>
      <c r="I102" s="36">
        <v>44431</v>
      </c>
      <c r="J102" s="36">
        <v>44431</v>
      </c>
      <c r="K102" s="36">
        <v>44431</v>
      </c>
      <c r="L102" s="37" t="s">
        <v>40</v>
      </c>
      <c r="M102" s="38" t="s">
        <v>13</v>
      </c>
      <c r="N102" s="39">
        <v>9607.56</v>
      </c>
      <c r="O102" s="40">
        <f t="shared" si="4"/>
        <v>86468.04</v>
      </c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32" customFormat="1" x14ac:dyDescent="0.25">
      <c r="A103" s="26"/>
      <c r="B103" s="26"/>
      <c r="C103" s="26"/>
      <c r="D103" s="26"/>
      <c r="E103" s="26"/>
      <c r="F103" s="33">
        <v>44103103</v>
      </c>
      <c r="G103" s="34" t="s">
        <v>127</v>
      </c>
      <c r="H103" s="35" t="s">
        <v>10</v>
      </c>
      <c r="I103" s="36">
        <v>44497</v>
      </c>
      <c r="J103" s="36">
        <v>44497</v>
      </c>
      <c r="K103" s="36">
        <v>44497</v>
      </c>
      <c r="L103" s="37" t="s">
        <v>42</v>
      </c>
      <c r="M103" s="38" t="s">
        <v>13</v>
      </c>
      <c r="N103" s="39">
        <v>8155.56</v>
      </c>
      <c r="O103" s="40">
        <f t="shared" si="4"/>
        <v>81555.600000000006</v>
      </c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32" customFormat="1" x14ac:dyDescent="0.25">
      <c r="A104" s="26"/>
      <c r="B104" s="26"/>
      <c r="C104" s="26"/>
      <c r="D104" s="26"/>
      <c r="E104" s="26"/>
      <c r="F104" s="33">
        <v>44103103</v>
      </c>
      <c r="G104" s="34" t="s">
        <v>128</v>
      </c>
      <c r="H104" s="35" t="s">
        <v>10</v>
      </c>
      <c r="I104" s="36">
        <v>44497</v>
      </c>
      <c r="J104" s="36">
        <v>44497</v>
      </c>
      <c r="K104" s="36">
        <v>44497</v>
      </c>
      <c r="L104" s="37" t="s">
        <v>40</v>
      </c>
      <c r="M104" s="38" t="s">
        <v>13</v>
      </c>
      <c r="N104" s="39">
        <v>8155.56</v>
      </c>
      <c r="O104" s="40">
        <f t="shared" si="4"/>
        <v>73400.040000000008</v>
      </c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32" customFormat="1" x14ac:dyDescent="0.25">
      <c r="A105" s="26"/>
      <c r="B105" s="26"/>
      <c r="C105" s="26"/>
      <c r="D105" s="26"/>
      <c r="E105" s="26"/>
      <c r="F105" s="33">
        <v>44103103</v>
      </c>
      <c r="G105" s="34" t="s">
        <v>129</v>
      </c>
      <c r="H105" s="35" t="s">
        <v>10</v>
      </c>
      <c r="I105" s="36">
        <v>44410</v>
      </c>
      <c r="J105" s="36">
        <v>44410</v>
      </c>
      <c r="K105" s="36">
        <v>44410</v>
      </c>
      <c r="L105" s="37" t="s">
        <v>33</v>
      </c>
      <c r="M105" s="38" t="s">
        <v>13</v>
      </c>
      <c r="N105" s="39">
        <v>7424</v>
      </c>
      <c r="O105" s="40">
        <f t="shared" si="4"/>
        <v>29696</v>
      </c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32" customFormat="1" x14ac:dyDescent="0.25">
      <c r="A106" s="26"/>
      <c r="B106" s="26"/>
      <c r="C106" s="26"/>
      <c r="D106" s="26"/>
      <c r="E106" s="26"/>
      <c r="F106" s="33">
        <v>44103103</v>
      </c>
      <c r="G106" s="34" t="s">
        <v>130</v>
      </c>
      <c r="H106" s="35" t="s">
        <v>10</v>
      </c>
      <c r="I106" s="36">
        <v>44410</v>
      </c>
      <c r="J106" s="36">
        <v>44410</v>
      </c>
      <c r="K106" s="36">
        <v>44410</v>
      </c>
      <c r="L106" s="37" t="s">
        <v>150</v>
      </c>
      <c r="M106" s="38" t="s">
        <v>13</v>
      </c>
      <c r="N106" s="39">
        <v>6047.5</v>
      </c>
      <c r="O106" s="40">
        <f t="shared" si="4"/>
        <v>66522.5</v>
      </c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32" customFormat="1" x14ac:dyDescent="0.25">
      <c r="A107" s="26"/>
      <c r="B107" s="26"/>
      <c r="C107" s="26"/>
      <c r="D107" s="26"/>
      <c r="E107" s="26"/>
      <c r="F107" s="33">
        <v>44103103</v>
      </c>
      <c r="G107" s="34" t="s">
        <v>131</v>
      </c>
      <c r="H107" s="35" t="s">
        <v>10</v>
      </c>
      <c r="I107" s="36">
        <v>44497</v>
      </c>
      <c r="J107" s="36">
        <v>44497</v>
      </c>
      <c r="K107" s="36">
        <v>44497</v>
      </c>
      <c r="L107" s="37" t="s">
        <v>112</v>
      </c>
      <c r="M107" s="38" t="s">
        <v>13</v>
      </c>
      <c r="N107" s="39">
        <v>6987</v>
      </c>
      <c r="O107" s="40">
        <f t="shared" si="4"/>
        <v>55896</v>
      </c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32" customFormat="1" x14ac:dyDescent="0.25">
      <c r="A108" s="26"/>
      <c r="B108" s="26"/>
      <c r="C108" s="26"/>
      <c r="D108" s="26"/>
      <c r="E108" s="26"/>
      <c r="F108" s="33">
        <v>44103103</v>
      </c>
      <c r="G108" s="34" t="s">
        <v>132</v>
      </c>
      <c r="H108" s="35" t="s">
        <v>10</v>
      </c>
      <c r="I108" s="36">
        <v>44497</v>
      </c>
      <c r="J108" s="36">
        <v>44497</v>
      </c>
      <c r="K108" s="36">
        <v>44497</v>
      </c>
      <c r="L108" s="37" t="s">
        <v>40</v>
      </c>
      <c r="M108" s="38" t="s">
        <v>13</v>
      </c>
      <c r="N108" s="39">
        <v>15133</v>
      </c>
      <c r="O108" s="40">
        <f t="shared" si="4"/>
        <v>136197</v>
      </c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32" customFormat="1" x14ac:dyDescent="0.25">
      <c r="A109" s="26"/>
      <c r="B109" s="26"/>
      <c r="C109" s="26"/>
      <c r="D109" s="26"/>
      <c r="E109" s="26"/>
      <c r="F109" s="33">
        <v>44103103</v>
      </c>
      <c r="G109" s="34" t="s">
        <v>159</v>
      </c>
      <c r="H109" s="35" t="s">
        <v>10</v>
      </c>
      <c r="I109" s="36">
        <v>44498</v>
      </c>
      <c r="J109" s="36">
        <v>44498</v>
      </c>
      <c r="K109" s="36">
        <v>44498</v>
      </c>
      <c r="L109" s="37" t="s">
        <v>112</v>
      </c>
      <c r="M109" s="38" t="s">
        <v>13</v>
      </c>
      <c r="N109" s="39">
        <v>15133</v>
      </c>
      <c r="O109" s="40">
        <f t="shared" si="4"/>
        <v>121064</v>
      </c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32" customFormat="1" x14ac:dyDescent="0.25">
      <c r="A110" s="26"/>
      <c r="B110" s="26"/>
      <c r="C110" s="26"/>
      <c r="D110" s="26"/>
      <c r="E110" s="26"/>
      <c r="F110" s="33">
        <v>44103103</v>
      </c>
      <c r="G110" s="34" t="s">
        <v>133</v>
      </c>
      <c r="H110" s="35" t="s">
        <v>10</v>
      </c>
      <c r="I110" s="36">
        <v>44497</v>
      </c>
      <c r="J110" s="36">
        <v>44497</v>
      </c>
      <c r="K110" s="36">
        <v>44497</v>
      </c>
      <c r="L110" s="37" t="s">
        <v>42</v>
      </c>
      <c r="M110" s="38" t="s">
        <v>13</v>
      </c>
      <c r="N110" s="39">
        <v>15133</v>
      </c>
      <c r="O110" s="40">
        <f t="shared" si="4"/>
        <v>151330</v>
      </c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32" customFormat="1" x14ac:dyDescent="0.25">
      <c r="A111" s="26"/>
      <c r="B111" s="26"/>
      <c r="C111" s="26"/>
      <c r="D111" s="26"/>
      <c r="E111" s="26"/>
      <c r="F111" s="33">
        <v>44103103</v>
      </c>
      <c r="G111" s="34" t="s">
        <v>181</v>
      </c>
      <c r="H111" s="35" t="s">
        <v>10</v>
      </c>
      <c r="I111" s="36">
        <v>44410</v>
      </c>
      <c r="J111" s="36">
        <v>44410</v>
      </c>
      <c r="K111" s="36">
        <v>44410</v>
      </c>
      <c r="L111" s="37" t="s">
        <v>176</v>
      </c>
      <c r="M111" s="38" t="s">
        <v>13</v>
      </c>
      <c r="N111" s="39">
        <v>15135</v>
      </c>
      <c r="O111" s="40">
        <f t="shared" si="4"/>
        <v>196755</v>
      </c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32" customFormat="1" x14ac:dyDescent="0.25">
      <c r="A112" s="26"/>
      <c r="B112" s="26"/>
      <c r="C112" s="26"/>
      <c r="D112" s="26"/>
      <c r="E112" s="26"/>
      <c r="F112" s="33">
        <v>44103103</v>
      </c>
      <c r="G112" s="34" t="s">
        <v>134</v>
      </c>
      <c r="H112" s="35" t="s">
        <v>10</v>
      </c>
      <c r="I112" s="36">
        <v>44497</v>
      </c>
      <c r="J112" s="36">
        <v>44497</v>
      </c>
      <c r="K112" s="36">
        <v>44497</v>
      </c>
      <c r="L112" s="37" t="s">
        <v>90</v>
      </c>
      <c r="M112" s="38" t="s">
        <v>13</v>
      </c>
      <c r="N112" s="39">
        <v>21107</v>
      </c>
      <c r="O112" s="40">
        <f t="shared" si="4"/>
        <v>253284</v>
      </c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32" customFormat="1" x14ac:dyDescent="0.25">
      <c r="A113" s="26"/>
      <c r="B113" s="26"/>
      <c r="C113" s="26"/>
      <c r="D113" s="26"/>
      <c r="E113" s="26"/>
      <c r="F113" s="33">
        <v>44103103</v>
      </c>
      <c r="G113" s="34" t="s">
        <v>135</v>
      </c>
      <c r="H113" s="35" t="s">
        <v>10</v>
      </c>
      <c r="I113" s="36">
        <v>44497</v>
      </c>
      <c r="J113" s="36">
        <v>44497</v>
      </c>
      <c r="K113" s="36">
        <v>44497</v>
      </c>
      <c r="L113" s="37" t="s">
        <v>90</v>
      </c>
      <c r="M113" s="38" t="s">
        <v>13</v>
      </c>
      <c r="N113" s="39">
        <v>21107</v>
      </c>
      <c r="O113" s="40">
        <f t="shared" si="4"/>
        <v>253284</v>
      </c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32" customFormat="1" x14ac:dyDescent="0.25">
      <c r="A114" s="26"/>
      <c r="B114" s="26"/>
      <c r="C114" s="26"/>
      <c r="D114" s="26"/>
      <c r="E114" s="26"/>
      <c r="F114" s="33">
        <v>44103103</v>
      </c>
      <c r="G114" s="34" t="s">
        <v>136</v>
      </c>
      <c r="H114" s="35" t="s">
        <v>10</v>
      </c>
      <c r="I114" s="36">
        <v>44497</v>
      </c>
      <c r="J114" s="36">
        <v>44497</v>
      </c>
      <c r="K114" s="36">
        <v>44497</v>
      </c>
      <c r="L114" s="37" t="s">
        <v>90</v>
      </c>
      <c r="M114" s="38" t="s">
        <v>13</v>
      </c>
      <c r="N114" s="39">
        <v>21107</v>
      </c>
      <c r="O114" s="40">
        <f t="shared" si="4"/>
        <v>253284</v>
      </c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32" customFormat="1" x14ac:dyDescent="0.25">
      <c r="A115" s="26"/>
      <c r="B115" s="26"/>
      <c r="C115" s="26"/>
      <c r="D115" s="26"/>
      <c r="E115" s="26"/>
      <c r="F115" s="33">
        <v>44103103</v>
      </c>
      <c r="G115" s="34" t="s">
        <v>151</v>
      </c>
      <c r="H115" s="35" t="s">
        <v>10</v>
      </c>
      <c r="I115" s="36">
        <v>44497</v>
      </c>
      <c r="J115" s="36">
        <v>44497</v>
      </c>
      <c r="K115" s="36">
        <v>44497</v>
      </c>
      <c r="L115" s="37" t="s">
        <v>148</v>
      </c>
      <c r="M115" s="38" t="s">
        <v>13</v>
      </c>
      <c r="N115" s="39">
        <v>15033</v>
      </c>
      <c r="O115" s="40">
        <f t="shared" si="4"/>
        <v>225495</v>
      </c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32" customFormat="1" x14ac:dyDescent="0.25">
      <c r="A116" s="26"/>
      <c r="B116" s="26"/>
      <c r="C116" s="26"/>
      <c r="D116" s="26"/>
      <c r="E116" s="26"/>
      <c r="F116" s="33">
        <v>44103103</v>
      </c>
      <c r="G116" s="34" t="s">
        <v>137</v>
      </c>
      <c r="H116" s="35" t="s">
        <v>10</v>
      </c>
      <c r="I116" s="36">
        <v>44386</v>
      </c>
      <c r="J116" s="36">
        <v>44386</v>
      </c>
      <c r="K116" s="36">
        <v>44386</v>
      </c>
      <c r="L116" s="37" t="s">
        <v>33</v>
      </c>
      <c r="M116" s="38" t="s">
        <v>13</v>
      </c>
      <c r="N116" s="39">
        <v>9846</v>
      </c>
      <c r="O116" s="40">
        <f t="shared" si="4"/>
        <v>39384</v>
      </c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32" customFormat="1" x14ac:dyDescent="0.25">
      <c r="A117" s="26"/>
      <c r="B117" s="26"/>
      <c r="C117" s="26"/>
      <c r="D117" s="26"/>
      <c r="E117" s="26"/>
      <c r="F117" s="33">
        <v>44103103</v>
      </c>
      <c r="G117" s="34" t="s">
        <v>138</v>
      </c>
      <c r="H117" s="35" t="s">
        <v>10</v>
      </c>
      <c r="I117" s="36">
        <v>44497</v>
      </c>
      <c r="J117" s="36">
        <v>44497</v>
      </c>
      <c r="K117" s="36">
        <v>44497</v>
      </c>
      <c r="L117" s="37" t="s">
        <v>90</v>
      </c>
      <c r="M117" s="38" t="s">
        <v>13</v>
      </c>
      <c r="N117" s="39">
        <v>6461</v>
      </c>
      <c r="O117" s="40">
        <f t="shared" si="4"/>
        <v>77532</v>
      </c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32" customFormat="1" x14ac:dyDescent="0.25">
      <c r="A118" s="26"/>
      <c r="B118" s="26"/>
      <c r="C118" s="26"/>
      <c r="D118" s="26"/>
      <c r="E118" s="26"/>
      <c r="F118" s="33">
        <v>44103103</v>
      </c>
      <c r="G118" s="34" t="s">
        <v>139</v>
      </c>
      <c r="H118" s="35" t="s">
        <v>10</v>
      </c>
      <c r="I118" s="36">
        <v>44410</v>
      </c>
      <c r="J118" s="36">
        <v>44410</v>
      </c>
      <c r="K118" s="36">
        <v>44410</v>
      </c>
      <c r="L118" s="37" t="s">
        <v>112</v>
      </c>
      <c r="M118" s="38" t="s">
        <v>13</v>
      </c>
      <c r="N118" s="39">
        <v>10000</v>
      </c>
      <c r="O118" s="40">
        <f t="shared" si="4"/>
        <v>80000</v>
      </c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32" customFormat="1" x14ac:dyDescent="0.25">
      <c r="A119" s="26"/>
      <c r="B119" s="26"/>
      <c r="C119" s="26"/>
      <c r="D119" s="26"/>
      <c r="E119" s="26"/>
      <c r="F119" s="33">
        <v>44103103</v>
      </c>
      <c r="G119" s="34" t="s">
        <v>140</v>
      </c>
      <c r="H119" s="35" t="s">
        <v>10</v>
      </c>
      <c r="I119" s="36">
        <v>44497</v>
      </c>
      <c r="J119" s="36">
        <v>44497</v>
      </c>
      <c r="K119" s="36">
        <v>44497</v>
      </c>
      <c r="L119" s="37" t="s">
        <v>215</v>
      </c>
      <c r="M119" s="38" t="s">
        <v>13</v>
      </c>
      <c r="N119" s="39">
        <v>5838</v>
      </c>
      <c r="O119" s="40">
        <f t="shared" si="4"/>
        <v>81732</v>
      </c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32" customFormat="1" x14ac:dyDescent="0.25">
      <c r="A120" s="26"/>
      <c r="B120" s="26"/>
      <c r="C120" s="26"/>
      <c r="D120" s="26"/>
      <c r="E120" s="26"/>
      <c r="F120" s="33">
        <v>44103103</v>
      </c>
      <c r="G120" s="34" t="s">
        <v>141</v>
      </c>
      <c r="H120" s="35" t="s">
        <v>10</v>
      </c>
      <c r="I120" s="36">
        <v>44431</v>
      </c>
      <c r="J120" s="36">
        <v>44431</v>
      </c>
      <c r="K120" s="36">
        <v>44431</v>
      </c>
      <c r="L120" s="37" t="s">
        <v>33</v>
      </c>
      <c r="M120" s="38" t="s">
        <v>13</v>
      </c>
      <c r="N120" s="39">
        <v>7425</v>
      </c>
      <c r="O120" s="40">
        <f t="shared" si="4"/>
        <v>29700</v>
      </c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8" customFormat="1" x14ac:dyDescent="0.25">
      <c r="A121" s="26"/>
      <c r="B121" s="26"/>
      <c r="C121" s="26"/>
      <c r="D121" s="26"/>
      <c r="E121" s="26"/>
      <c r="F121" s="33">
        <v>44103103</v>
      </c>
      <c r="G121" s="34" t="s">
        <v>142</v>
      </c>
      <c r="H121" s="35" t="s">
        <v>10</v>
      </c>
      <c r="I121" s="36">
        <v>44497</v>
      </c>
      <c r="J121" s="36">
        <v>44497</v>
      </c>
      <c r="K121" s="36">
        <v>44497</v>
      </c>
      <c r="L121" s="37" t="s">
        <v>40</v>
      </c>
      <c r="M121" s="38" t="s">
        <v>13</v>
      </c>
      <c r="N121" s="39">
        <v>7805</v>
      </c>
      <c r="O121" s="40">
        <f t="shared" si="4"/>
        <v>70245</v>
      </c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32" customFormat="1" x14ac:dyDescent="0.25">
      <c r="A122" s="26"/>
      <c r="B122" s="26"/>
      <c r="C122" s="26"/>
      <c r="D122" s="26"/>
      <c r="E122" s="26"/>
      <c r="F122" s="33">
        <v>44103103</v>
      </c>
      <c r="G122" s="34" t="s">
        <v>152</v>
      </c>
      <c r="H122" s="35" t="s">
        <v>10</v>
      </c>
      <c r="I122" s="36">
        <v>44410</v>
      </c>
      <c r="J122" s="36">
        <v>44410</v>
      </c>
      <c r="K122" s="36">
        <v>44410</v>
      </c>
      <c r="L122" s="37" t="s">
        <v>211</v>
      </c>
      <c r="M122" s="38" t="s">
        <v>13</v>
      </c>
      <c r="N122" s="39">
        <v>5838</v>
      </c>
      <c r="O122" s="40">
        <f t="shared" si="4"/>
        <v>40866</v>
      </c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8" customFormat="1" x14ac:dyDescent="0.25">
      <c r="E123" s="26"/>
      <c r="F123" s="33">
        <v>44103103</v>
      </c>
      <c r="G123" s="34" t="s">
        <v>143</v>
      </c>
      <c r="H123" s="35" t="s">
        <v>10</v>
      </c>
      <c r="I123" s="36">
        <v>43248</v>
      </c>
      <c r="J123" s="36">
        <v>43248</v>
      </c>
      <c r="K123" s="36">
        <v>43248</v>
      </c>
      <c r="L123" s="37" t="s">
        <v>77</v>
      </c>
      <c r="M123" s="38" t="s">
        <v>13</v>
      </c>
      <c r="N123" s="39">
        <v>1475</v>
      </c>
      <c r="O123" s="40">
        <f t="shared" si="4"/>
        <v>7375</v>
      </c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8" customFormat="1" x14ac:dyDescent="0.25">
      <c r="E124" s="26"/>
      <c r="F124" s="33">
        <v>44103103</v>
      </c>
      <c r="G124" s="34" t="s">
        <v>144</v>
      </c>
      <c r="H124" s="35" t="s">
        <v>10</v>
      </c>
      <c r="I124" s="36">
        <v>43248</v>
      </c>
      <c r="J124" s="36">
        <v>43248</v>
      </c>
      <c r="K124" s="36">
        <v>43248</v>
      </c>
      <c r="L124" s="37" t="s">
        <v>80</v>
      </c>
      <c r="M124" s="38" t="s">
        <v>13</v>
      </c>
      <c r="N124" s="39">
        <v>1475</v>
      </c>
      <c r="O124" s="40">
        <f t="shared" si="4"/>
        <v>8850</v>
      </c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8" customFormat="1" x14ac:dyDescent="0.25">
      <c r="E125" s="26"/>
      <c r="F125" s="33">
        <v>44103103</v>
      </c>
      <c r="G125" s="34" t="s">
        <v>145</v>
      </c>
      <c r="H125" s="35" t="s">
        <v>10</v>
      </c>
      <c r="I125" s="36">
        <v>43248</v>
      </c>
      <c r="J125" s="36">
        <v>43248</v>
      </c>
      <c r="K125" s="36">
        <v>43248</v>
      </c>
      <c r="L125" s="37" t="s">
        <v>80</v>
      </c>
      <c r="M125" s="38" t="s">
        <v>13</v>
      </c>
      <c r="N125" s="39">
        <v>1475</v>
      </c>
      <c r="O125" s="40">
        <f t="shared" si="4"/>
        <v>8850</v>
      </c>
      <c r="P125" s="26"/>
      <c r="Q125" s="26"/>
    </row>
    <row r="126" spans="1:31" s="28" customFormat="1" x14ac:dyDescent="0.25">
      <c r="E126" s="26"/>
      <c r="F126" s="33">
        <v>44103103</v>
      </c>
      <c r="G126" s="34" t="s">
        <v>146</v>
      </c>
      <c r="H126" s="35" t="s">
        <v>10</v>
      </c>
      <c r="I126" s="36">
        <v>43248</v>
      </c>
      <c r="J126" s="36">
        <v>43248</v>
      </c>
      <c r="K126" s="36">
        <v>43248</v>
      </c>
      <c r="L126" s="37" t="s">
        <v>77</v>
      </c>
      <c r="M126" s="38" t="s">
        <v>13</v>
      </c>
      <c r="N126" s="39">
        <v>2036</v>
      </c>
      <c r="O126" s="40">
        <f t="shared" si="4"/>
        <v>10180</v>
      </c>
      <c r="P126" s="26"/>
      <c r="Q126" s="26"/>
    </row>
    <row r="127" spans="1:31" x14ac:dyDescent="0.25">
      <c r="F127" s="52"/>
      <c r="G127" s="53" t="s">
        <v>147</v>
      </c>
      <c r="H127" s="53"/>
      <c r="I127" s="53"/>
      <c r="J127" s="53"/>
      <c r="K127" s="53"/>
      <c r="L127" s="54"/>
      <c r="M127" s="55"/>
      <c r="N127" s="56"/>
      <c r="O127" s="57">
        <f>SUM(O10:O126)</f>
        <v>4479410.9800000004</v>
      </c>
      <c r="P127" s="1"/>
      <c r="Q127" s="1"/>
    </row>
    <row r="128" spans="1:3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6:1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6:17" x14ac:dyDescent="0.25">
      <c r="F130" s="1"/>
      <c r="G130" s="64"/>
      <c r="H130" s="64"/>
      <c r="I130" s="64"/>
      <c r="J130" s="64"/>
      <c r="K130" s="64"/>
      <c r="L130" s="64"/>
      <c r="M130" s="64"/>
      <c r="N130" s="64"/>
      <c r="O130" s="1"/>
      <c r="P130" s="1"/>
      <c r="Q130" s="1"/>
    </row>
    <row r="131" spans="6:17" x14ac:dyDescent="0.25">
      <c r="F131" s="1"/>
      <c r="G131" s="58" t="s">
        <v>227</v>
      </c>
      <c r="H131" s="58"/>
      <c r="I131" s="58"/>
      <c r="J131" s="58"/>
      <c r="K131" s="58"/>
      <c r="L131" s="58"/>
      <c r="M131" s="58"/>
      <c r="N131" s="58"/>
      <c r="O131" s="1"/>
      <c r="P131" s="1"/>
      <c r="Q131" s="1"/>
    </row>
    <row r="132" spans="6:17" x14ac:dyDescent="0.25">
      <c r="F132" s="1"/>
      <c r="G132" s="59" t="s">
        <v>228</v>
      </c>
      <c r="H132" s="59"/>
      <c r="I132" s="59"/>
      <c r="J132" s="59"/>
      <c r="K132" s="59"/>
      <c r="L132" s="59"/>
      <c r="M132" s="59"/>
      <c r="N132" s="59"/>
      <c r="O132" s="1"/>
      <c r="P132" s="1"/>
      <c r="Q132" s="1"/>
    </row>
    <row r="133" spans="6:1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6:1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6:1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6:1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6:1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6:1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6:1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6:1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6:1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6:1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6:1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6:1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6:1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6:1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6:1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6:1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6:1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6:1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6:1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6:1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6:1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6:1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6:1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6:1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6:1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6:1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6:1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6:1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6:15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6:15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6:15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6:15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6:15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6:15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6:15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6:15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6:15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6:15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6:15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6:15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6:15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6:15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6:15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6:15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6:15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6:15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6:15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6:15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</row>
  </sheetData>
  <mergeCells count="7">
    <mergeCell ref="G131:N131"/>
    <mergeCell ref="G132:N132"/>
    <mergeCell ref="G2:M3"/>
    <mergeCell ref="G4:M4"/>
    <mergeCell ref="G5:M5"/>
    <mergeCell ref="N7:O7"/>
    <mergeCell ref="G130:N130"/>
  </mergeCells>
  <phoneticPr fontId="10" type="noConversion"/>
  <dataValidations count="1">
    <dataValidation type="whole" operator="greaterThan" allowBlank="1" showInputMessage="1" showErrorMessage="1" sqref="F10:F18 F20:F66 F86:F126" xr:uid="{8F76CB96-8B2E-491E-BF60-7ACFC690776B}">
      <formula1>0</formula1>
    </dataValidation>
  </dataValidations>
  <pageMargins left="0.7" right="0.7" top="0.75" bottom="0.75" header="0.3" footer="0.3"/>
  <pageSetup paperSize="5" scale="3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Gregorix Tavera - Ogtic</dc:creator>
  <cp:lastModifiedBy>Rocío Rodríguez - ogtic</cp:lastModifiedBy>
  <cp:lastPrinted>2023-01-06T13:17:42Z</cp:lastPrinted>
  <dcterms:created xsi:type="dcterms:W3CDTF">2015-06-05T18:17:20Z</dcterms:created>
  <dcterms:modified xsi:type="dcterms:W3CDTF">2023-01-10T20:40:21Z</dcterms:modified>
</cp:coreProperties>
</file>