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"/>
    </mc:Choice>
  </mc:AlternateContent>
  <bookViews>
    <workbookView xWindow="480" yWindow="135" windowWidth="19155" windowHeight="7500"/>
  </bookViews>
  <sheets>
    <sheet name="INVENTARIO DE ALMACEN MAYO 2017" sheetId="1" r:id="rId1"/>
  </sheets>
  <calcPr calcId="152511"/>
</workbook>
</file>

<file path=xl/calcChain.xml><?xml version="1.0" encoding="utf-8"?>
<calcChain xmlns="http://schemas.openxmlformats.org/spreadsheetml/2006/main">
  <c r="G84" i="1" l="1"/>
  <c r="H84" i="1" s="1"/>
  <c r="G67" i="1"/>
  <c r="H67" i="1" s="1"/>
  <c r="G64" i="1"/>
  <c r="H64" i="1" s="1"/>
  <c r="G47" i="1"/>
  <c r="H47" i="1" s="1"/>
  <c r="G40" i="1"/>
  <c r="H40" i="1" s="1"/>
  <c r="G39" i="1"/>
  <c r="H39" i="1" s="1"/>
  <c r="G38" i="1"/>
  <c r="H38" i="1" s="1"/>
  <c r="G20" i="1"/>
  <c r="H20" i="1" s="1"/>
  <c r="G18" i="1"/>
  <c r="H18" i="1" s="1"/>
  <c r="G16" i="1"/>
  <c r="H16" i="1" s="1"/>
  <c r="F51" i="1"/>
  <c r="G51" i="1" s="1"/>
  <c r="H51" i="1" s="1"/>
  <c r="F66" i="1"/>
  <c r="G66" i="1" s="1"/>
  <c r="H66" i="1" s="1"/>
  <c r="F15" i="1" l="1"/>
  <c r="G15" i="1" s="1"/>
  <c r="H15" i="1" s="1"/>
  <c r="F17" i="1"/>
  <c r="G17" i="1" s="1"/>
  <c r="H17" i="1" s="1"/>
  <c r="F19" i="1"/>
  <c r="G19" i="1" s="1"/>
  <c r="H19" i="1" s="1"/>
  <c r="F21" i="1"/>
  <c r="G21" i="1" s="1"/>
  <c r="H21" i="1" s="1"/>
  <c r="F22" i="1"/>
  <c r="G22" i="1" s="1"/>
  <c r="H22" i="1" s="1"/>
  <c r="F23" i="1"/>
  <c r="G23" i="1" s="1"/>
  <c r="H23" i="1" s="1"/>
  <c r="F24" i="1"/>
  <c r="G24" i="1" s="1"/>
  <c r="H24" i="1" s="1"/>
  <c r="F25" i="1"/>
  <c r="G25" i="1" s="1"/>
  <c r="H25" i="1" s="1"/>
  <c r="F26" i="1"/>
  <c r="G26" i="1" s="1"/>
  <c r="H26" i="1" s="1"/>
  <c r="F27" i="1"/>
  <c r="G27" i="1" s="1"/>
  <c r="H27" i="1" s="1"/>
  <c r="F28" i="1"/>
  <c r="G28" i="1" s="1"/>
  <c r="H28" i="1" s="1"/>
  <c r="F29" i="1"/>
  <c r="G29" i="1" s="1"/>
  <c r="H29" i="1" s="1"/>
  <c r="F30" i="1"/>
  <c r="G30" i="1" s="1"/>
  <c r="H30" i="1" s="1"/>
  <c r="F31" i="1"/>
  <c r="G31" i="1" s="1"/>
  <c r="H31" i="1" s="1"/>
  <c r="F32" i="1"/>
  <c r="G32" i="1" s="1"/>
  <c r="H32" i="1" s="1"/>
  <c r="F33" i="1"/>
  <c r="G33" i="1" s="1"/>
  <c r="H33" i="1" s="1"/>
  <c r="F34" i="1"/>
  <c r="G34" i="1" s="1"/>
  <c r="H34" i="1" s="1"/>
  <c r="F35" i="1"/>
  <c r="G35" i="1" s="1"/>
  <c r="H35" i="1" s="1"/>
  <c r="F36" i="1"/>
  <c r="G36" i="1" s="1"/>
  <c r="H36" i="1" s="1"/>
  <c r="F37" i="1"/>
  <c r="G37" i="1" s="1"/>
  <c r="H37" i="1" s="1"/>
  <c r="F41" i="1"/>
  <c r="G41" i="1" s="1"/>
  <c r="H41" i="1" s="1"/>
  <c r="F42" i="1"/>
  <c r="G42" i="1" s="1"/>
  <c r="H42" i="1" s="1"/>
  <c r="F43" i="1"/>
  <c r="G43" i="1" s="1"/>
  <c r="H43" i="1" s="1"/>
  <c r="F44" i="1"/>
  <c r="G44" i="1" s="1"/>
  <c r="H44" i="1" s="1"/>
  <c r="F45" i="1"/>
  <c r="G45" i="1" s="1"/>
  <c r="H45" i="1" s="1"/>
  <c r="F46" i="1"/>
  <c r="G46" i="1" s="1"/>
  <c r="H46" i="1" s="1"/>
  <c r="F48" i="1"/>
  <c r="G48" i="1" s="1"/>
  <c r="H48" i="1" s="1"/>
  <c r="F49" i="1"/>
  <c r="G49" i="1" s="1"/>
  <c r="H49" i="1" s="1"/>
  <c r="F50" i="1"/>
  <c r="G50" i="1" s="1"/>
  <c r="H50" i="1" s="1"/>
  <c r="F52" i="1"/>
  <c r="G52" i="1" s="1"/>
  <c r="H52" i="1" s="1"/>
  <c r="F53" i="1"/>
  <c r="G53" i="1" s="1"/>
  <c r="H53" i="1" s="1"/>
  <c r="F54" i="1"/>
  <c r="G54" i="1" s="1"/>
  <c r="H54" i="1" s="1"/>
  <c r="F55" i="1"/>
  <c r="G55" i="1" s="1"/>
  <c r="H55" i="1" s="1"/>
  <c r="F56" i="1"/>
  <c r="G56" i="1" s="1"/>
  <c r="H56" i="1" s="1"/>
  <c r="F57" i="1"/>
  <c r="G57" i="1" s="1"/>
  <c r="H57" i="1" s="1"/>
  <c r="F58" i="1"/>
  <c r="G58" i="1" s="1"/>
  <c r="H58" i="1" s="1"/>
  <c r="F59" i="1"/>
  <c r="G59" i="1" s="1"/>
  <c r="H59" i="1" s="1"/>
  <c r="F60" i="1"/>
  <c r="G60" i="1" s="1"/>
  <c r="H60" i="1" s="1"/>
  <c r="F61" i="1"/>
  <c r="G61" i="1" s="1"/>
  <c r="H61" i="1" s="1"/>
  <c r="F62" i="1"/>
  <c r="G62" i="1" s="1"/>
  <c r="H62" i="1" s="1"/>
  <c r="F63" i="1"/>
  <c r="G63" i="1" s="1"/>
  <c r="H63" i="1" s="1"/>
  <c r="F65" i="1"/>
  <c r="G65" i="1" s="1"/>
  <c r="H65" i="1" s="1"/>
  <c r="F68" i="1"/>
  <c r="G68" i="1" s="1"/>
  <c r="H68" i="1" s="1"/>
  <c r="F69" i="1"/>
  <c r="G69" i="1" s="1"/>
  <c r="H69" i="1" s="1"/>
  <c r="F70" i="1"/>
  <c r="G70" i="1" s="1"/>
  <c r="H70" i="1" s="1"/>
  <c r="F71" i="1"/>
  <c r="G71" i="1" s="1"/>
  <c r="H71" i="1" s="1"/>
  <c r="F72" i="1"/>
  <c r="G72" i="1" s="1"/>
  <c r="H72" i="1" s="1"/>
  <c r="F73" i="1"/>
  <c r="G73" i="1" s="1"/>
  <c r="H73" i="1" s="1"/>
  <c r="F74" i="1"/>
  <c r="G74" i="1" s="1"/>
  <c r="H74" i="1" s="1"/>
  <c r="F75" i="1"/>
  <c r="G75" i="1" s="1"/>
  <c r="H75" i="1" s="1"/>
  <c r="F76" i="1"/>
  <c r="G76" i="1" s="1"/>
  <c r="H76" i="1" s="1"/>
  <c r="F77" i="1"/>
  <c r="G77" i="1" s="1"/>
  <c r="H77" i="1" s="1"/>
  <c r="F78" i="1"/>
  <c r="G78" i="1" s="1"/>
  <c r="H78" i="1" s="1"/>
  <c r="F79" i="1"/>
  <c r="G79" i="1" s="1"/>
  <c r="H79" i="1" s="1"/>
  <c r="F80" i="1"/>
  <c r="G80" i="1" s="1"/>
  <c r="H80" i="1" s="1"/>
  <c r="F81" i="1"/>
  <c r="G81" i="1" s="1"/>
  <c r="H81" i="1" s="1"/>
  <c r="F82" i="1"/>
  <c r="G82" i="1" s="1"/>
  <c r="H82" i="1" s="1"/>
  <c r="F83" i="1"/>
  <c r="G83" i="1" s="1"/>
  <c r="H83" i="1" s="1"/>
  <c r="F85" i="1"/>
  <c r="G85" i="1" s="1"/>
  <c r="H85" i="1" s="1"/>
  <c r="F86" i="1"/>
  <c r="G86" i="1" s="1"/>
  <c r="H86" i="1" s="1"/>
  <c r="F87" i="1"/>
  <c r="G87" i="1" s="1"/>
  <c r="H87" i="1" s="1"/>
  <c r="F88" i="1"/>
  <c r="G88" i="1" s="1"/>
  <c r="H88" i="1" s="1"/>
  <c r="F89" i="1"/>
  <c r="G89" i="1" s="1"/>
  <c r="H89" i="1" s="1"/>
  <c r="F90" i="1"/>
  <c r="G90" i="1" s="1"/>
  <c r="H90" i="1" s="1"/>
  <c r="F91" i="1"/>
  <c r="G91" i="1" s="1"/>
  <c r="H91" i="1" s="1"/>
  <c r="F92" i="1"/>
  <c r="G92" i="1" s="1"/>
  <c r="H92" i="1" s="1"/>
  <c r="F93" i="1"/>
  <c r="G93" i="1" s="1"/>
  <c r="H93" i="1" s="1"/>
  <c r="F94" i="1"/>
  <c r="G94" i="1" s="1"/>
  <c r="H94" i="1" s="1"/>
  <c r="F95" i="1"/>
  <c r="G95" i="1" s="1"/>
  <c r="H95" i="1" s="1"/>
  <c r="F96" i="1"/>
  <c r="G96" i="1" s="1"/>
  <c r="H96" i="1" s="1"/>
  <c r="F97" i="1"/>
  <c r="G97" i="1" s="1"/>
  <c r="H97" i="1" s="1"/>
  <c r="F98" i="1"/>
  <c r="G98" i="1" s="1"/>
  <c r="H98" i="1" s="1"/>
  <c r="F99" i="1"/>
  <c r="G99" i="1" s="1"/>
  <c r="H99" i="1" s="1"/>
  <c r="F100" i="1"/>
  <c r="G100" i="1" s="1"/>
  <c r="H100" i="1" s="1"/>
  <c r="F101" i="1"/>
  <c r="G101" i="1" s="1"/>
  <c r="H101" i="1" s="1"/>
  <c r="F102" i="1"/>
  <c r="G102" i="1" s="1"/>
  <c r="H102" i="1" s="1"/>
  <c r="F103" i="1"/>
  <c r="G103" i="1" s="1"/>
  <c r="H103" i="1" s="1"/>
  <c r="F104" i="1"/>
  <c r="G104" i="1" s="1"/>
  <c r="H104" i="1" s="1"/>
  <c r="F105" i="1"/>
  <c r="G105" i="1" s="1"/>
  <c r="H105" i="1" s="1"/>
  <c r="F106" i="1"/>
  <c r="G106" i="1" s="1"/>
  <c r="H106" i="1" s="1"/>
  <c r="F107" i="1"/>
  <c r="G107" i="1" s="1"/>
  <c r="H107" i="1" s="1"/>
  <c r="F108" i="1"/>
  <c r="G108" i="1" s="1"/>
  <c r="H108" i="1" s="1"/>
  <c r="F109" i="1"/>
  <c r="G109" i="1" s="1"/>
  <c r="H109" i="1" s="1"/>
  <c r="F110" i="1"/>
  <c r="G110" i="1" s="1"/>
  <c r="H110" i="1" s="1"/>
  <c r="F111" i="1"/>
  <c r="G111" i="1" s="1"/>
  <c r="H111" i="1" s="1"/>
  <c r="F112" i="1"/>
  <c r="G112" i="1" s="1"/>
  <c r="H112" i="1" s="1"/>
  <c r="F113" i="1"/>
  <c r="G113" i="1" s="1"/>
  <c r="H113" i="1" s="1"/>
  <c r="F114" i="1"/>
  <c r="G114" i="1" s="1"/>
  <c r="H114" i="1" s="1"/>
  <c r="F115" i="1"/>
  <c r="G115" i="1" s="1"/>
  <c r="H115" i="1" s="1"/>
  <c r="F116" i="1"/>
  <c r="G116" i="1" s="1"/>
  <c r="H116" i="1" s="1"/>
  <c r="F117" i="1"/>
  <c r="G117" i="1" s="1"/>
  <c r="H117" i="1" s="1"/>
  <c r="F118" i="1"/>
  <c r="G118" i="1" s="1"/>
  <c r="H118" i="1" s="1"/>
  <c r="F119" i="1"/>
  <c r="G119" i="1" s="1"/>
  <c r="H119" i="1" s="1"/>
  <c r="F120" i="1"/>
  <c r="G120" i="1" s="1"/>
  <c r="H120" i="1" s="1"/>
  <c r="F121" i="1"/>
  <c r="G121" i="1" s="1"/>
  <c r="H121" i="1" s="1"/>
  <c r="F122" i="1"/>
  <c r="G122" i="1" s="1"/>
  <c r="H122" i="1" s="1"/>
  <c r="F123" i="1"/>
  <c r="G123" i="1" s="1"/>
  <c r="H123" i="1" s="1"/>
  <c r="F124" i="1"/>
  <c r="G124" i="1" s="1"/>
  <c r="H124" i="1" s="1"/>
  <c r="F125" i="1"/>
  <c r="G125" i="1" s="1"/>
  <c r="H125" i="1" s="1"/>
  <c r="F126" i="1"/>
  <c r="G126" i="1" s="1"/>
  <c r="H126" i="1" s="1"/>
  <c r="F14" i="1"/>
  <c r="G14" i="1" s="1"/>
  <c r="H14" i="1" s="1"/>
  <c r="H127" i="1" l="1"/>
</calcChain>
</file>

<file path=xl/sharedStrings.xml><?xml version="1.0" encoding="utf-8"?>
<sst xmlns="http://schemas.openxmlformats.org/spreadsheetml/2006/main" count="248" uniqueCount="139">
  <si>
    <t>Fecha de registro</t>
  </si>
  <si>
    <t>Unidad de medida</t>
  </si>
  <si>
    <t>Costo unitario en RD$</t>
  </si>
  <si>
    <t>ITBIS</t>
  </si>
  <si>
    <t>Monto Total RD$</t>
  </si>
  <si>
    <t>Valor en RD$</t>
  </si>
  <si>
    <t>Existencia</t>
  </si>
  <si>
    <t>PAPEL DE BAÑO 12/1</t>
  </si>
  <si>
    <t>SERVILLETA</t>
  </si>
  <si>
    <t>LIQUI-PAPEL</t>
  </si>
  <si>
    <t>GOMITAS</t>
  </si>
  <si>
    <t>BOLIGRAFOS</t>
  </si>
  <si>
    <t>TINTA 65 ML</t>
  </si>
  <si>
    <t>REGLAS</t>
  </si>
  <si>
    <t>LIBRETAS 5.5 X 8.5 CON LOGO OPTIC</t>
  </si>
  <si>
    <t>LIBRETAS 8.5 X 11 CON LOGO OPTIC</t>
  </si>
  <si>
    <t>PERFORADORA DE  2</t>
  </si>
  <si>
    <t>SOBRE DE CARTA</t>
  </si>
  <si>
    <t>SOBRE MANILLA10 x 14</t>
  </si>
  <si>
    <t>SOBRE MANILA 8 ½ x 11</t>
  </si>
  <si>
    <t>SOBRE MANILA 8 ½ x 14 3/4</t>
  </si>
  <si>
    <t>CUBIERTA P/ENCUADERNAR</t>
  </si>
  <si>
    <t>CLIPS BILLETERO 1''</t>
  </si>
  <si>
    <t>CLIPS BILLETERO 3''</t>
  </si>
  <si>
    <t>ESPONJA P/FREGAR</t>
  </si>
  <si>
    <t>CEPILLO P/INODORO</t>
  </si>
  <si>
    <t>TOALLA DE TELA P/COCINA</t>
  </si>
  <si>
    <t>AMBIENTADORES GLADE</t>
  </si>
  <si>
    <t>GUANTES GOMA</t>
  </si>
  <si>
    <t>PINE ESPUMA 6OZ</t>
  </si>
  <si>
    <t>ESCOBA TINA SUPER</t>
  </si>
  <si>
    <t>FORDER 8½X14</t>
  </si>
  <si>
    <t>MARCADORES PERMANENTE</t>
  </si>
  <si>
    <t>CD-R</t>
  </si>
  <si>
    <t>CARPETAS DE 1'' 3 ARGOLLAS</t>
  </si>
  <si>
    <t>CARPETAS 2“ 3 ARGOLLAS</t>
  </si>
  <si>
    <t>CARPETAS DE 3'' 3 ARGOLLAS</t>
  </si>
  <si>
    <t>UHU STICK 21 GR EN PASTA</t>
  </si>
  <si>
    <t xml:space="preserve">ROLLOS DE PAPEL TERMICO 3/8 </t>
  </si>
  <si>
    <t>GRAPA ESTANDAR</t>
  </si>
  <si>
    <t>RESALTADORES</t>
  </si>
  <si>
    <t>FELPA</t>
  </si>
  <si>
    <t>POST-ING BANDERITAS</t>
  </si>
  <si>
    <t>PAPEL TIMBRADO</t>
  </si>
  <si>
    <t>AZUCAR CREMA</t>
  </si>
  <si>
    <t>TE FRIO</t>
  </si>
  <si>
    <t>PAPEL TOALLA</t>
  </si>
  <si>
    <t>PAPEL BOND 8 ½  x 11</t>
  </si>
  <si>
    <t>PAPEL BOND 8 ½  x 14</t>
  </si>
  <si>
    <t>JABON LAVAPLATOS</t>
  </si>
  <si>
    <t>LIMPIADOR DE CRISTALES</t>
  </si>
  <si>
    <t>VASOS PARA CAFÉ 3OZ</t>
  </si>
  <si>
    <t>DVD-R</t>
  </si>
  <si>
    <t>VASOS CONICOS</t>
  </si>
  <si>
    <t>CARATULA PARA  DVD Y CD</t>
  </si>
  <si>
    <t>GRAPADORA DE USO LIGERO</t>
  </si>
  <si>
    <t>SOBRE GRANDE TIMBRADO CARTA</t>
  </si>
  <si>
    <t xml:space="preserve">SACAPUNTA </t>
  </si>
  <si>
    <t>CREMORA</t>
  </si>
  <si>
    <t>CAFÉ MOLIDO SANTO DOMINGO 1 LIB.</t>
  </si>
  <si>
    <t>SUAPER</t>
  </si>
  <si>
    <t>FUNDAS NEGRAS 18 X 22</t>
  </si>
  <si>
    <t>FUNDA NEGRAS 36 X 54</t>
  </si>
  <si>
    <t>FUNDAS NEGRAS 24 X 30</t>
  </si>
  <si>
    <t>DESINFECTANTE MULTIUSO</t>
  </si>
  <si>
    <t>CLORO</t>
  </si>
  <si>
    <t>DESCALIN</t>
  </si>
  <si>
    <t>BRILLO VERDE</t>
  </si>
  <si>
    <t>ROLLOS DE SUMADORA</t>
  </si>
  <si>
    <t>CARPETA CON BOLSILLO 9 X 11</t>
  </si>
  <si>
    <t>CARPETA CON BOLSILLO 9 X 14</t>
  </si>
  <si>
    <t>GEL P/LAS MANOS</t>
  </si>
  <si>
    <t>DETERGENTE EN POLVO</t>
  </si>
  <si>
    <t>PROTECTORES DE HOJA</t>
  </si>
  <si>
    <t>MARCADOR DE PIZARRA</t>
  </si>
  <si>
    <t>ATOMIZADOR 32 OZ</t>
  </si>
  <si>
    <t xml:space="preserve">JABON DE MANOS </t>
  </si>
  <si>
    <t xml:space="preserve">AGUA PURIFICADA </t>
  </si>
  <si>
    <t>ADHESIVE NOTES 36616</t>
  </si>
  <si>
    <t>VELONES AROMATICOS 6/1</t>
  </si>
  <si>
    <t>JABON LIQ. P/MANOS EN SPRAY 6/1</t>
  </si>
  <si>
    <t>LIMPIADOR DE METAL 18 oz.</t>
  </si>
  <si>
    <t>GRAPADORA MULTIGRAPA</t>
  </si>
  <si>
    <t>CINTA PARA CALCULADORA</t>
  </si>
  <si>
    <t>TONER 507 A/ MAGENT</t>
  </si>
  <si>
    <t>TONER 507 A/ CYAN</t>
  </si>
  <si>
    <t>TONER 507 A/ NEGRO</t>
  </si>
  <si>
    <t>TONER 507 A/  AMARILLO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</si>
  <si>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</si>
  <si>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</si>
  <si>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</si>
  <si>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</si>
  <si>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</si>
  <si>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</si>
  <si>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</si>
  <si>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</si>
  <si>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</si>
  <si>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</si>
  <si>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</si>
  <si>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</si>
  <si>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</si>
  <si>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</si>
  <si>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</si>
  <si>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</si>
  <si>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</si>
  <si>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</si>
  <si>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CARTUCHO MAGENTA 951 ORIGINAL</t>
  </si>
  <si>
    <t>CARTUCHO YELLOW 951 ORIGINAL</t>
  </si>
  <si>
    <t>CARTUCHO CYAN 951 ORIGINAL</t>
  </si>
  <si>
    <t>TONER HP CE278A ORIGINAL</t>
  </si>
  <si>
    <t>CARTUCHO 950 ORIGINAL</t>
  </si>
  <si>
    <t>TONER HP CF410A ORIGINAL</t>
  </si>
  <si>
    <t>TONER HP CF411A ORIGINAL</t>
  </si>
  <si>
    <t>TONER HP CF412A ORIGINAL</t>
  </si>
  <si>
    <t>TONER HP CF413A ORIGINAL</t>
  </si>
  <si>
    <t>TONER HP Q7553A ORIGINAL</t>
  </si>
  <si>
    <t>TONER HP 83A ORIGINAL</t>
  </si>
  <si>
    <t>TONER HP Q5953A MAG. ORIGINAL</t>
  </si>
  <si>
    <t>TONER 304 NEGRO</t>
  </si>
  <si>
    <t>CALCULADORA DE 12 DIGITOS</t>
  </si>
  <si>
    <t>FALDO</t>
  </si>
  <si>
    <t>UNIDAD</t>
  </si>
  <si>
    <t>CAJA</t>
  </si>
  <si>
    <t>POTE</t>
  </si>
  <si>
    <t>PAQUETE</t>
  </si>
  <si>
    <t>DOCENA</t>
  </si>
  <si>
    <t>CAJA 50/1</t>
  </si>
  <si>
    <t>RESMA</t>
  </si>
  <si>
    <t>GALONES</t>
  </si>
  <si>
    <t xml:space="preserve"> PAQUETE</t>
  </si>
  <si>
    <t>BOTELLONES</t>
  </si>
  <si>
    <t xml:space="preserve"> BLOCS </t>
  </si>
  <si>
    <t>UNIDADES</t>
  </si>
  <si>
    <t>-</t>
  </si>
  <si>
    <t>TOTAL</t>
  </si>
  <si>
    <t>DESCRIPCION</t>
  </si>
  <si>
    <t>Al 31 de MAYO 2017</t>
  </si>
  <si>
    <t>Oficina Presidencial de Tecnología de la Información y Comunicación</t>
  </si>
  <si>
    <t>Relación de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</si>
</sst>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1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4" fontId="4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1" fillId="0" borderId="1" xfId="0" applyFont="1" applyBorder="1" applyAlignment="1">
      <alignment horizontal="center"/>
    </xf>
    <xf numFmtId="0" fontId="1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3" fillId="2" borderId="1" xfId="2" applyNumberFormat="1" applyFont="1" applyFill="1" applyBorder="1" applyAlignment="1" applyProtection="1">
      <alignment horizontal="center" vertical="center" wrapText="1"/>
    </xf>
    <xf numFmtId="165" fontId="0" fillId="3" borderId="1" xfId="0" applyNumberFormat="1" applyFill="1" applyBorder="1"/>
    <xf numFmtId="165" fontId="1" fillId="0" borderId="1" xfId="0" applyNumberFormat="1" applyFont="1" applyBorder="1"/>
    <xf numFmtId="165" fontId="0" fillId="0" borderId="1" xfId="0" applyNumberFormat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1" xfId="0" applyNumberForma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161925</xdr:rowOff>
    </xdr:from>
    <xdr:to>
      <xdr:col>4</xdr:col>
      <xdr:colOff>489768</xdr:colOff>
      <xdr:row>5</xdr:row>
      <xdr:rowOff>164523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53816" y="161925"/>
          <a:ext cx="1140066" cy="955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7"/>
  <sheetViews>
    <sheetView tabSelected="1" topLeftCell="B1" zoomScale="110" zoomScaleNormal="110" workbookViewId="0">
      <selection activeCell="M11" sqref="M11"/>
    </sheetView>
  </sheetViews>
  <sheetFormatPr baseColWidth="10" defaultColWidth="9.140625" defaultRowHeight="15" x14ac:dyDescent="0.25"/>
  <cols>
    <col min="2" max="2" width="13.140625" customWidth="1"/>
    <col min="3" max="3" width="36.28515625" bestFit="1" customWidth="1"/>
    <col min="4" max="4" width="19.5703125" customWidth="1"/>
    <col min="5" max="5" width="13" style="13" customWidth="1"/>
    <col min="6" max="6" width="11.85546875" style="20" customWidth="1"/>
    <col min="7" max="7" width="12.42578125" style="13" customWidth="1"/>
    <col min="8" max="8" width="16" style="13" customWidth="1"/>
    <col min="9" max="9" width="11.7109375" style="3" customWidth="1"/>
  </cols>
  <sheetData>
    <row r="3" spans="2:9" x14ac:dyDescent="0.25">
      <c r="B3" s="3"/>
      <c r="C3" s="3"/>
      <c r="D3" s="3"/>
    </row>
    <row r="4" spans="2:9" x14ac:dyDescent="0.25">
      <c r="B4" s="3"/>
      <c r="C4" s="3"/>
      <c r="D4" s="3"/>
    </row>
    <row r="5" spans="2:9" x14ac:dyDescent="0.25">
      <c r="B5" s="3"/>
      <c r="C5" s="3"/>
      <c r="D5" s="3"/>
    </row>
    <row r="6" spans="2:9" x14ac:dyDescent="0.25">
      <c r="B6" s="3"/>
      <c r="C6" s="3"/>
      <c r="D6" s="3"/>
    </row>
    <row r="7" spans="2:9" ht="18.75" customHeight="1" x14ac:dyDescent="0.3">
      <c r="B7" s="24" t="s">
        <v>137</v>
      </c>
      <c r="C7" s="24"/>
      <c r="D7" s="24"/>
      <c r="E7" s="24"/>
      <c r="F7" s="24"/>
      <c r="G7" s="24"/>
      <c r="H7" s="24"/>
      <c r="I7" s="24"/>
    </row>
    <row r="8" spans="2:9" ht="18.75" x14ac:dyDescent="0.25">
      <c r="B8" s="25" t="s">
        <v>138</v>
      </c>
      <c r="C8" s="25"/>
      <c r="D8" s="25"/>
      <c r="E8" s="25"/>
      <c r="F8" s="25"/>
      <c r="G8" s="25"/>
      <c r="H8" s="25"/>
      <c r="I8" s="25"/>
    </row>
    <row r="9" spans="2:9" ht="18.75" x14ac:dyDescent="0.25">
      <c r="B9" s="25" t="s">
        <v>136</v>
      </c>
      <c r="C9" s="25"/>
      <c r="D9" s="25"/>
      <c r="E9" s="25"/>
      <c r="F9" s="25"/>
      <c r="G9" s="25"/>
      <c r="H9" s="25"/>
      <c r="I9" s="25"/>
    </row>
    <row r="10" spans="2:9" x14ac:dyDescent="0.25">
      <c r="B10" s="3"/>
      <c r="C10" s="3"/>
      <c r="D10" s="3"/>
    </row>
    <row r="11" spans="2:9" x14ac:dyDescent="0.25">
      <c r="B11" s="3"/>
      <c r="C11" s="4"/>
      <c r="D11" s="4"/>
    </row>
    <row r="12" spans="2:9" x14ac:dyDescent="0.25">
      <c r="B12" s="3"/>
      <c r="C12" s="3"/>
      <c r="D12" s="3"/>
    </row>
    <row r="13" spans="2:9" ht="45" x14ac:dyDescent="0.25">
      <c r="B13" s="1" t="s">
        <v>0</v>
      </c>
      <c r="C13" s="1" t="s">
        <v>135</v>
      </c>
      <c r="D13" s="1" t="s">
        <v>1</v>
      </c>
      <c r="E13" s="14" t="s">
        <v>2</v>
      </c>
      <c r="F13" s="14" t="s">
        <v>3</v>
      </c>
      <c r="G13" s="14" t="s">
        <v>4</v>
      </c>
      <c r="H13" s="14" t="s">
        <v>5</v>
      </c>
      <c r="I13" s="2" t="s">
        <v>6</v>
      </c>
    </row>
    <row r="14" spans="2:9" x14ac:dyDescent="0.25">
      <c r="B14" s="6">
        <v>42886</v>
      </c>
      <c r="C14" s="26" t="s">
        <v>7</v>
      </c>
      <c r="D14" s="5" t="s">
        <v>120</v>
      </c>
      <c r="E14" s="12">
        <v>598</v>
      </c>
      <c r="F14" s="21">
        <f>E14*18%</f>
        <v>107.64</v>
      </c>
      <c r="G14" s="12">
        <f>E14+F14</f>
        <v>705.64</v>
      </c>
      <c r="H14" s="12">
        <f>G14*I14</f>
        <v>21169.200000000001</v>
      </c>
      <c r="I14" s="7">
        <v>30</v>
      </c>
    </row>
    <row r="15" spans="2:9" x14ac:dyDescent="0.25">
      <c r="B15" s="6">
        <v>42886</v>
      </c>
      <c r="C15" s="26" t="s">
        <v>8</v>
      </c>
      <c r="D15" s="5" t="s">
        <v>120</v>
      </c>
      <c r="E15" s="12">
        <v>390</v>
      </c>
      <c r="F15" s="21">
        <f t="shared" ref="F15:F70" si="0">E15*18%</f>
        <v>70.2</v>
      </c>
      <c r="G15" s="12">
        <f t="shared" ref="G15:G70" si="1">E15+F15</f>
        <v>460.2</v>
      </c>
      <c r="H15" s="12">
        <f t="shared" ref="H15:H70" si="2">G15*I15</f>
        <v>3681.6</v>
      </c>
      <c r="I15" s="7">
        <v>8</v>
      </c>
    </row>
    <row r="16" spans="2:9" x14ac:dyDescent="0.25">
      <c r="B16" s="6">
        <v>42886</v>
      </c>
      <c r="C16" s="26" t="s">
        <v>9</v>
      </c>
      <c r="D16" s="5" t="s">
        <v>121</v>
      </c>
      <c r="E16" s="12">
        <v>29.66</v>
      </c>
      <c r="F16" s="17" t="s">
        <v>133</v>
      </c>
      <c r="G16" s="12">
        <f>E16</f>
        <v>29.66</v>
      </c>
      <c r="H16" s="12">
        <f t="shared" si="2"/>
        <v>118.64</v>
      </c>
      <c r="I16" s="7">
        <v>4</v>
      </c>
    </row>
    <row r="17" spans="2:9" x14ac:dyDescent="0.25">
      <c r="B17" s="6">
        <v>42886</v>
      </c>
      <c r="C17" s="26" t="s">
        <v>10</v>
      </c>
      <c r="D17" s="5" t="s">
        <v>122</v>
      </c>
      <c r="E17" s="12">
        <v>15.25</v>
      </c>
      <c r="F17" s="21">
        <f t="shared" si="0"/>
        <v>2.7450000000000001</v>
      </c>
      <c r="G17" s="12">
        <f t="shared" si="1"/>
        <v>17.995000000000001</v>
      </c>
      <c r="H17" s="12">
        <f t="shared" si="2"/>
        <v>125.965</v>
      </c>
      <c r="I17" s="7">
        <v>7</v>
      </c>
    </row>
    <row r="18" spans="2:9" x14ac:dyDescent="0.25">
      <c r="B18" s="6">
        <v>42886</v>
      </c>
      <c r="C18" s="26" t="s">
        <v>11</v>
      </c>
      <c r="D18" s="5" t="s">
        <v>121</v>
      </c>
      <c r="E18" s="12">
        <v>5.08</v>
      </c>
      <c r="F18" s="17" t="s">
        <v>133</v>
      </c>
      <c r="G18" s="12">
        <f>E18</f>
        <v>5.08</v>
      </c>
      <c r="H18" s="12">
        <f t="shared" si="2"/>
        <v>203.2</v>
      </c>
      <c r="I18" s="7">
        <v>40</v>
      </c>
    </row>
    <row r="19" spans="2:9" x14ac:dyDescent="0.25">
      <c r="B19" s="6">
        <v>42886</v>
      </c>
      <c r="C19" s="26" t="s">
        <v>12</v>
      </c>
      <c r="D19" s="5" t="s">
        <v>123</v>
      </c>
      <c r="E19" s="12">
        <v>53.39</v>
      </c>
      <c r="F19" s="21">
        <f t="shared" si="0"/>
        <v>9.610199999999999</v>
      </c>
      <c r="G19" s="12">
        <f t="shared" si="1"/>
        <v>63.0002</v>
      </c>
      <c r="H19" s="12">
        <f t="shared" si="2"/>
        <v>630.00199999999995</v>
      </c>
      <c r="I19" s="7">
        <v>10</v>
      </c>
    </row>
    <row r="20" spans="2:9" x14ac:dyDescent="0.25">
      <c r="B20" s="6">
        <v>42886</v>
      </c>
      <c r="C20" s="26" t="s">
        <v>13</v>
      </c>
      <c r="D20" s="5" t="s">
        <v>121</v>
      </c>
      <c r="E20" s="12">
        <v>12.71</v>
      </c>
      <c r="F20" s="17" t="s">
        <v>133</v>
      </c>
      <c r="G20" s="12">
        <f>E20</f>
        <v>12.71</v>
      </c>
      <c r="H20" s="12">
        <f t="shared" si="2"/>
        <v>63.550000000000004</v>
      </c>
      <c r="I20" s="7">
        <v>5</v>
      </c>
    </row>
    <row r="21" spans="2:9" x14ac:dyDescent="0.25">
      <c r="B21" s="6">
        <v>42886</v>
      </c>
      <c r="C21" s="26" t="s">
        <v>14</v>
      </c>
      <c r="D21" s="5" t="s">
        <v>121</v>
      </c>
      <c r="E21" s="12">
        <v>49.15</v>
      </c>
      <c r="F21" s="21">
        <f t="shared" si="0"/>
        <v>8.8469999999999995</v>
      </c>
      <c r="G21" s="12">
        <f t="shared" si="1"/>
        <v>57.997</v>
      </c>
      <c r="H21" s="12">
        <f t="shared" si="2"/>
        <v>23198.799999999999</v>
      </c>
      <c r="I21" s="7">
        <v>400</v>
      </c>
    </row>
    <row r="22" spans="2:9" x14ac:dyDescent="0.25">
      <c r="B22" s="6">
        <v>42886</v>
      </c>
      <c r="C22" s="26" t="s">
        <v>15</v>
      </c>
      <c r="D22" s="5" t="s">
        <v>121</v>
      </c>
      <c r="E22" s="12">
        <v>84.75</v>
      </c>
      <c r="F22" s="21">
        <f t="shared" si="0"/>
        <v>15.254999999999999</v>
      </c>
      <c r="G22" s="12">
        <f t="shared" si="1"/>
        <v>100.005</v>
      </c>
      <c r="H22" s="12">
        <f t="shared" si="2"/>
        <v>40002</v>
      </c>
      <c r="I22" s="7">
        <v>400</v>
      </c>
    </row>
    <row r="23" spans="2:9" x14ac:dyDescent="0.25">
      <c r="B23" s="6">
        <v>42886</v>
      </c>
      <c r="C23" s="26" t="s">
        <v>16</v>
      </c>
      <c r="D23" s="5" t="s">
        <v>121</v>
      </c>
      <c r="E23" s="12">
        <v>127.12</v>
      </c>
      <c r="F23" s="21">
        <f t="shared" si="0"/>
        <v>22.881599999999999</v>
      </c>
      <c r="G23" s="12">
        <f t="shared" si="1"/>
        <v>150.0016</v>
      </c>
      <c r="H23" s="12">
        <f t="shared" si="2"/>
        <v>150.0016</v>
      </c>
      <c r="I23" s="7">
        <v>1</v>
      </c>
    </row>
    <row r="24" spans="2:9" x14ac:dyDescent="0.25">
      <c r="B24" s="6">
        <v>42886</v>
      </c>
      <c r="C24" s="26" t="s">
        <v>17</v>
      </c>
      <c r="D24" s="5" t="s">
        <v>122</v>
      </c>
      <c r="E24" s="12">
        <v>1059.32</v>
      </c>
      <c r="F24" s="21">
        <f t="shared" si="0"/>
        <v>190.67759999999998</v>
      </c>
      <c r="G24" s="12">
        <f t="shared" si="1"/>
        <v>1249.9975999999999</v>
      </c>
      <c r="H24" s="12">
        <f t="shared" si="2"/>
        <v>1249.9975999999999</v>
      </c>
      <c r="I24" s="7">
        <v>1</v>
      </c>
    </row>
    <row r="25" spans="2:9" x14ac:dyDescent="0.25">
      <c r="B25" s="6">
        <v>42886</v>
      </c>
      <c r="C25" s="26" t="s">
        <v>18</v>
      </c>
      <c r="D25" s="5" t="s">
        <v>122</v>
      </c>
      <c r="E25" s="12">
        <v>1296.6099999999999</v>
      </c>
      <c r="F25" s="21">
        <f t="shared" si="0"/>
        <v>233.38979999999998</v>
      </c>
      <c r="G25" s="12">
        <f t="shared" si="1"/>
        <v>1529.9997999999998</v>
      </c>
      <c r="H25" s="12">
        <f t="shared" si="2"/>
        <v>1529.9997999999998</v>
      </c>
      <c r="I25" s="7">
        <v>1</v>
      </c>
    </row>
    <row r="26" spans="2:9" x14ac:dyDescent="0.25">
      <c r="B26" s="6">
        <v>42886</v>
      </c>
      <c r="C26" s="26" t="s">
        <v>19</v>
      </c>
      <c r="D26" s="5" t="s">
        <v>122</v>
      </c>
      <c r="E26" s="12">
        <v>860.17</v>
      </c>
      <c r="F26" s="21">
        <f t="shared" si="0"/>
        <v>154.83059999999998</v>
      </c>
      <c r="G26" s="12">
        <f t="shared" si="1"/>
        <v>1015.0006</v>
      </c>
      <c r="H26" s="12">
        <f t="shared" si="2"/>
        <v>2030.0011999999999</v>
      </c>
      <c r="I26" s="7">
        <v>2</v>
      </c>
    </row>
    <row r="27" spans="2:9" x14ac:dyDescent="0.25">
      <c r="B27" s="6">
        <v>42886</v>
      </c>
      <c r="C27" s="26" t="s">
        <v>20</v>
      </c>
      <c r="D27" s="5" t="s">
        <v>122</v>
      </c>
      <c r="E27" s="12">
        <v>216.1</v>
      </c>
      <c r="F27" s="21">
        <f t="shared" si="0"/>
        <v>38.897999999999996</v>
      </c>
      <c r="G27" s="12">
        <f t="shared" si="1"/>
        <v>254.99799999999999</v>
      </c>
      <c r="H27" s="12">
        <f t="shared" si="2"/>
        <v>254.99799999999999</v>
      </c>
      <c r="I27" s="7">
        <v>1</v>
      </c>
    </row>
    <row r="28" spans="2:9" x14ac:dyDescent="0.25">
      <c r="B28" s="6">
        <v>42886</v>
      </c>
      <c r="C28" s="26" t="s">
        <v>21</v>
      </c>
      <c r="D28" s="5" t="s">
        <v>124</v>
      </c>
      <c r="E28" s="12">
        <v>241.53</v>
      </c>
      <c r="F28" s="21">
        <f t="shared" si="0"/>
        <v>43.4754</v>
      </c>
      <c r="G28" s="12">
        <f t="shared" si="1"/>
        <v>285.00540000000001</v>
      </c>
      <c r="H28" s="12">
        <f t="shared" si="2"/>
        <v>855.01620000000003</v>
      </c>
      <c r="I28" s="7">
        <v>3</v>
      </c>
    </row>
    <row r="29" spans="2:9" x14ac:dyDescent="0.25">
      <c r="B29" s="6">
        <v>42886</v>
      </c>
      <c r="C29" s="26" t="s">
        <v>22</v>
      </c>
      <c r="D29" s="5" t="s">
        <v>122</v>
      </c>
      <c r="E29" s="12">
        <v>30.51</v>
      </c>
      <c r="F29" s="21">
        <f t="shared" si="0"/>
        <v>5.4918000000000005</v>
      </c>
      <c r="G29" s="12">
        <f t="shared" si="1"/>
        <v>36.001800000000003</v>
      </c>
      <c r="H29" s="12">
        <f t="shared" si="2"/>
        <v>252.01260000000002</v>
      </c>
      <c r="I29" s="7">
        <v>7</v>
      </c>
    </row>
    <row r="30" spans="2:9" x14ac:dyDescent="0.25">
      <c r="B30" s="6">
        <v>42886</v>
      </c>
      <c r="C30" s="26" t="s">
        <v>23</v>
      </c>
      <c r="D30" s="5" t="s">
        <v>122</v>
      </c>
      <c r="E30" s="12">
        <v>14.41</v>
      </c>
      <c r="F30" s="21">
        <f t="shared" si="0"/>
        <v>2.5937999999999999</v>
      </c>
      <c r="G30" s="12">
        <f t="shared" si="1"/>
        <v>17.003799999999998</v>
      </c>
      <c r="H30" s="12">
        <f t="shared" si="2"/>
        <v>85.018999999999991</v>
      </c>
      <c r="I30" s="7">
        <v>5</v>
      </c>
    </row>
    <row r="31" spans="2:9" x14ac:dyDescent="0.25">
      <c r="B31" s="6">
        <v>42886</v>
      </c>
      <c r="C31" s="26" t="s">
        <v>24</v>
      </c>
      <c r="D31" s="5" t="s">
        <v>121</v>
      </c>
      <c r="E31" s="12">
        <v>65</v>
      </c>
      <c r="F31" s="21">
        <f t="shared" si="0"/>
        <v>11.7</v>
      </c>
      <c r="G31" s="12">
        <f t="shared" si="1"/>
        <v>76.7</v>
      </c>
      <c r="H31" s="12">
        <f t="shared" si="2"/>
        <v>690.30000000000007</v>
      </c>
      <c r="I31" s="7">
        <v>9</v>
      </c>
    </row>
    <row r="32" spans="2:9" x14ac:dyDescent="0.25">
      <c r="B32" s="6">
        <v>42886</v>
      </c>
      <c r="C32" s="26" t="s">
        <v>25</v>
      </c>
      <c r="D32" s="5" t="s">
        <v>121</v>
      </c>
      <c r="E32" s="12">
        <v>63.56</v>
      </c>
      <c r="F32" s="21">
        <f t="shared" si="0"/>
        <v>11.440799999999999</v>
      </c>
      <c r="G32" s="12">
        <f t="shared" si="1"/>
        <v>75.000799999999998</v>
      </c>
      <c r="H32" s="12">
        <f t="shared" si="2"/>
        <v>675.00720000000001</v>
      </c>
      <c r="I32" s="7">
        <v>9</v>
      </c>
    </row>
    <row r="33" spans="2:9" x14ac:dyDescent="0.25">
      <c r="B33" s="6">
        <v>42886</v>
      </c>
      <c r="C33" s="26" t="s">
        <v>26</v>
      </c>
      <c r="D33" s="5" t="s">
        <v>121</v>
      </c>
      <c r="E33" s="12">
        <v>96.61</v>
      </c>
      <c r="F33" s="21">
        <f t="shared" si="0"/>
        <v>17.389799999999997</v>
      </c>
      <c r="G33" s="12">
        <f t="shared" si="1"/>
        <v>113.99979999999999</v>
      </c>
      <c r="H33" s="12">
        <f t="shared" si="2"/>
        <v>455.99919999999997</v>
      </c>
      <c r="I33" s="7">
        <v>4</v>
      </c>
    </row>
    <row r="34" spans="2:9" x14ac:dyDescent="0.25">
      <c r="B34" s="6">
        <v>42886</v>
      </c>
      <c r="C34" s="26" t="s">
        <v>27</v>
      </c>
      <c r="D34" s="5" t="s">
        <v>121</v>
      </c>
      <c r="E34" s="12">
        <v>78.81</v>
      </c>
      <c r="F34" s="21">
        <f t="shared" si="0"/>
        <v>14.1858</v>
      </c>
      <c r="G34" s="12">
        <f t="shared" si="1"/>
        <v>92.995800000000003</v>
      </c>
      <c r="H34" s="12">
        <f t="shared" si="2"/>
        <v>1487.9328</v>
      </c>
      <c r="I34" s="7">
        <v>16</v>
      </c>
    </row>
    <row r="35" spans="2:9" x14ac:dyDescent="0.25">
      <c r="B35" s="6">
        <v>42886</v>
      </c>
      <c r="C35" s="26" t="s">
        <v>28</v>
      </c>
      <c r="D35" s="5" t="s">
        <v>121</v>
      </c>
      <c r="E35" s="12">
        <v>59.32</v>
      </c>
      <c r="F35" s="21">
        <f t="shared" si="0"/>
        <v>10.6776</v>
      </c>
      <c r="G35" s="12">
        <f t="shared" si="1"/>
        <v>69.997600000000006</v>
      </c>
      <c r="H35" s="12">
        <f t="shared" si="2"/>
        <v>1329.9544000000001</v>
      </c>
      <c r="I35" s="7">
        <v>19</v>
      </c>
    </row>
    <row r="36" spans="2:9" x14ac:dyDescent="0.25">
      <c r="B36" s="6">
        <v>42886</v>
      </c>
      <c r="C36" s="26" t="s">
        <v>29</v>
      </c>
      <c r="D36" s="5" t="s">
        <v>121</v>
      </c>
      <c r="E36" s="12">
        <v>414.41</v>
      </c>
      <c r="F36" s="21">
        <f t="shared" si="0"/>
        <v>74.593800000000002</v>
      </c>
      <c r="G36" s="12">
        <f t="shared" si="1"/>
        <v>489.00380000000001</v>
      </c>
      <c r="H36" s="12">
        <f t="shared" si="2"/>
        <v>4401.0342000000001</v>
      </c>
      <c r="I36" s="7">
        <v>9</v>
      </c>
    </row>
    <row r="37" spans="2:9" x14ac:dyDescent="0.25">
      <c r="B37" s="6">
        <v>42886</v>
      </c>
      <c r="C37" s="26" t="s">
        <v>30</v>
      </c>
      <c r="D37" s="5" t="s">
        <v>121</v>
      </c>
      <c r="E37" s="12">
        <v>92.37</v>
      </c>
      <c r="F37" s="21">
        <f t="shared" si="0"/>
        <v>16.6266</v>
      </c>
      <c r="G37" s="12">
        <f t="shared" si="1"/>
        <v>108.9966</v>
      </c>
      <c r="H37" s="12">
        <f t="shared" si="2"/>
        <v>2179.9319999999998</v>
      </c>
      <c r="I37" s="7">
        <v>20</v>
      </c>
    </row>
    <row r="38" spans="2:9" x14ac:dyDescent="0.25">
      <c r="B38" s="6">
        <v>42886</v>
      </c>
      <c r="C38" s="26" t="s">
        <v>31</v>
      </c>
      <c r="D38" s="5" t="s">
        <v>122</v>
      </c>
      <c r="E38" s="12">
        <v>96.61</v>
      </c>
      <c r="F38" s="17" t="s">
        <v>133</v>
      </c>
      <c r="G38" s="12">
        <f>E38</f>
        <v>96.61</v>
      </c>
      <c r="H38" s="12">
        <f t="shared" si="2"/>
        <v>96.61</v>
      </c>
      <c r="I38" s="7">
        <v>1</v>
      </c>
    </row>
    <row r="39" spans="2:9" x14ac:dyDescent="0.25">
      <c r="B39" s="6">
        <v>42886</v>
      </c>
      <c r="C39" s="26" t="s">
        <v>32</v>
      </c>
      <c r="D39" s="5" t="s">
        <v>121</v>
      </c>
      <c r="E39" s="12">
        <v>10.17</v>
      </c>
      <c r="F39" s="17" t="s">
        <v>133</v>
      </c>
      <c r="G39" s="12">
        <f>E39</f>
        <v>10.17</v>
      </c>
      <c r="H39" s="12">
        <f t="shared" si="2"/>
        <v>406.8</v>
      </c>
      <c r="I39" s="7">
        <v>40</v>
      </c>
    </row>
    <row r="40" spans="2:9" x14ac:dyDescent="0.25">
      <c r="B40" s="6">
        <v>42886</v>
      </c>
      <c r="C40" s="26" t="s">
        <v>33</v>
      </c>
      <c r="D40" s="5" t="s">
        <v>124</v>
      </c>
      <c r="E40" s="12">
        <v>6.61</v>
      </c>
      <c r="F40" s="17" t="s">
        <v>133</v>
      </c>
      <c r="G40" s="12">
        <f>E40</f>
        <v>6.61</v>
      </c>
      <c r="H40" s="12">
        <f t="shared" si="2"/>
        <v>793.2</v>
      </c>
      <c r="I40" s="7">
        <v>120</v>
      </c>
    </row>
    <row r="41" spans="2:9" x14ac:dyDescent="0.25">
      <c r="B41" s="6">
        <v>42886</v>
      </c>
      <c r="C41" s="26" t="s">
        <v>34</v>
      </c>
      <c r="D41" s="5" t="s">
        <v>121</v>
      </c>
      <c r="E41" s="12">
        <v>110.17</v>
      </c>
      <c r="F41" s="21">
        <f t="shared" si="0"/>
        <v>19.8306</v>
      </c>
      <c r="G41" s="12">
        <f t="shared" si="1"/>
        <v>130.00059999999999</v>
      </c>
      <c r="H41" s="12">
        <f t="shared" si="2"/>
        <v>2730.0126</v>
      </c>
      <c r="I41" s="7">
        <v>21</v>
      </c>
    </row>
    <row r="42" spans="2:9" x14ac:dyDescent="0.25">
      <c r="B42" s="6">
        <v>42886</v>
      </c>
      <c r="C42" s="26" t="s">
        <v>35</v>
      </c>
      <c r="D42" s="5" t="s">
        <v>121</v>
      </c>
      <c r="E42" s="12">
        <v>114.61</v>
      </c>
      <c r="F42" s="21">
        <f t="shared" si="0"/>
        <v>20.629799999999999</v>
      </c>
      <c r="G42" s="12">
        <f t="shared" si="1"/>
        <v>135.2398</v>
      </c>
      <c r="H42" s="12">
        <f t="shared" si="2"/>
        <v>405.71940000000001</v>
      </c>
      <c r="I42" s="7">
        <v>3</v>
      </c>
    </row>
    <row r="43" spans="2:9" x14ac:dyDescent="0.25">
      <c r="B43" s="6">
        <v>42886</v>
      </c>
      <c r="C43" s="26" t="s">
        <v>36</v>
      </c>
      <c r="D43" s="5" t="s">
        <v>121</v>
      </c>
      <c r="E43" s="12">
        <v>207.63</v>
      </c>
      <c r="F43" s="21">
        <f t="shared" si="0"/>
        <v>37.373399999999997</v>
      </c>
      <c r="G43" s="12">
        <f t="shared" si="1"/>
        <v>245.0034</v>
      </c>
      <c r="H43" s="12">
        <f t="shared" si="2"/>
        <v>1715.0237999999999</v>
      </c>
      <c r="I43" s="7">
        <v>7</v>
      </c>
    </row>
    <row r="44" spans="2:9" x14ac:dyDescent="0.25">
      <c r="B44" s="6">
        <v>42886</v>
      </c>
      <c r="C44" s="26" t="s">
        <v>37</v>
      </c>
      <c r="D44" s="5" t="s">
        <v>121</v>
      </c>
      <c r="E44" s="12">
        <v>48.31</v>
      </c>
      <c r="F44" s="21">
        <f t="shared" si="0"/>
        <v>8.6958000000000002</v>
      </c>
      <c r="G44" s="12">
        <f t="shared" si="1"/>
        <v>57.005800000000001</v>
      </c>
      <c r="H44" s="12">
        <f t="shared" si="2"/>
        <v>342.03480000000002</v>
      </c>
      <c r="I44" s="7">
        <v>6</v>
      </c>
    </row>
    <row r="45" spans="2:9" x14ac:dyDescent="0.25">
      <c r="B45" s="6">
        <v>42886</v>
      </c>
      <c r="C45" s="26" t="s">
        <v>38</v>
      </c>
      <c r="D45" s="5" t="s">
        <v>126</v>
      </c>
      <c r="E45" s="12">
        <v>1483.05</v>
      </c>
      <c r="F45" s="21">
        <f t="shared" si="0"/>
        <v>266.94899999999996</v>
      </c>
      <c r="G45" s="12">
        <f t="shared" si="1"/>
        <v>1749.9989999999998</v>
      </c>
      <c r="H45" s="12">
        <f t="shared" si="2"/>
        <v>8749.994999999999</v>
      </c>
      <c r="I45" s="7">
        <v>5</v>
      </c>
    </row>
    <row r="46" spans="2:9" x14ac:dyDescent="0.25">
      <c r="B46" s="6">
        <v>42886</v>
      </c>
      <c r="C46" s="26" t="s">
        <v>39</v>
      </c>
      <c r="D46" s="5" t="s">
        <v>121</v>
      </c>
      <c r="E46" s="12">
        <v>200</v>
      </c>
      <c r="F46" s="21">
        <f t="shared" si="0"/>
        <v>36</v>
      </c>
      <c r="G46" s="12">
        <f t="shared" si="1"/>
        <v>236</v>
      </c>
      <c r="H46" s="12">
        <f t="shared" si="2"/>
        <v>944</v>
      </c>
      <c r="I46" s="7">
        <v>4</v>
      </c>
    </row>
    <row r="47" spans="2:9" x14ac:dyDescent="0.25">
      <c r="B47" s="6">
        <v>42886</v>
      </c>
      <c r="C47" s="26" t="s">
        <v>40</v>
      </c>
      <c r="D47" s="5" t="s">
        <v>121</v>
      </c>
      <c r="E47" s="12">
        <v>15.25</v>
      </c>
      <c r="F47" s="17" t="s">
        <v>133</v>
      </c>
      <c r="G47" s="12">
        <f>E47</f>
        <v>15.25</v>
      </c>
      <c r="H47" s="12">
        <f t="shared" si="2"/>
        <v>366</v>
      </c>
      <c r="I47" s="7">
        <v>24</v>
      </c>
    </row>
    <row r="48" spans="2:9" x14ac:dyDescent="0.25">
      <c r="B48" s="6">
        <v>42886</v>
      </c>
      <c r="C48" s="26" t="s">
        <v>41</v>
      </c>
      <c r="D48" s="5" t="s">
        <v>121</v>
      </c>
      <c r="E48" s="12">
        <v>19.489999999999998</v>
      </c>
      <c r="F48" s="21">
        <f t="shared" si="0"/>
        <v>3.5081999999999995</v>
      </c>
      <c r="G48" s="12">
        <f t="shared" si="1"/>
        <v>22.998199999999997</v>
      </c>
      <c r="H48" s="12">
        <f t="shared" si="2"/>
        <v>643.94959999999992</v>
      </c>
      <c r="I48" s="7">
        <v>28</v>
      </c>
    </row>
    <row r="49" spans="2:9" x14ac:dyDescent="0.25">
      <c r="B49" s="6">
        <v>42886</v>
      </c>
      <c r="C49" s="26" t="s">
        <v>42</v>
      </c>
      <c r="D49" s="5" t="s">
        <v>124</v>
      </c>
      <c r="E49" s="12">
        <v>11.86</v>
      </c>
      <c r="F49" s="21">
        <f t="shared" si="0"/>
        <v>2.1347999999999998</v>
      </c>
      <c r="G49" s="12">
        <f t="shared" si="1"/>
        <v>13.9948</v>
      </c>
      <c r="H49" s="12">
        <f t="shared" si="2"/>
        <v>237.91159999999999</v>
      </c>
      <c r="I49" s="7">
        <v>17</v>
      </c>
    </row>
    <row r="50" spans="2:9" x14ac:dyDescent="0.25">
      <c r="B50" s="6">
        <v>42886</v>
      </c>
      <c r="C50" s="26" t="s">
        <v>43</v>
      </c>
      <c r="D50" s="5" t="s">
        <v>127</v>
      </c>
      <c r="E50" s="12">
        <v>2584.75</v>
      </c>
      <c r="F50" s="21">
        <f t="shared" si="0"/>
        <v>465.255</v>
      </c>
      <c r="G50" s="12">
        <f t="shared" si="1"/>
        <v>3050.0050000000001</v>
      </c>
      <c r="H50" s="12">
        <f t="shared" si="2"/>
        <v>3050.0050000000001</v>
      </c>
      <c r="I50" s="7">
        <v>1</v>
      </c>
    </row>
    <row r="51" spans="2:9" x14ac:dyDescent="0.25">
      <c r="B51" s="6">
        <v>42886</v>
      </c>
      <c r="C51" s="26" t="s">
        <v>44</v>
      </c>
      <c r="D51" s="5" t="s">
        <v>124</v>
      </c>
      <c r="E51" s="12">
        <v>250</v>
      </c>
      <c r="F51" s="21">
        <f>E51*16%</f>
        <v>40</v>
      </c>
      <c r="G51" s="12">
        <f t="shared" si="1"/>
        <v>290</v>
      </c>
      <c r="H51" s="12">
        <f t="shared" si="2"/>
        <v>3480</v>
      </c>
      <c r="I51" s="7">
        <v>12</v>
      </c>
    </row>
    <row r="52" spans="2:9" x14ac:dyDescent="0.25">
      <c r="B52" s="6">
        <v>42886</v>
      </c>
      <c r="C52" s="26" t="s">
        <v>45</v>
      </c>
      <c r="D52" s="5" t="s">
        <v>124</v>
      </c>
      <c r="E52" s="12">
        <v>237.29</v>
      </c>
      <c r="F52" s="21">
        <f t="shared" si="0"/>
        <v>42.712199999999996</v>
      </c>
      <c r="G52" s="12">
        <f t="shared" si="1"/>
        <v>280.00220000000002</v>
      </c>
      <c r="H52" s="12">
        <f t="shared" si="2"/>
        <v>1120.0088000000001</v>
      </c>
      <c r="I52" s="7">
        <v>4</v>
      </c>
    </row>
    <row r="53" spans="2:9" x14ac:dyDescent="0.25">
      <c r="B53" s="6">
        <v>42886</v>
      </c>
      <c r="C53" s="26" t="s">
        <v>46</v>
      </c>
      <c r="D53" s="5" t="s">
        <v>121</v>
      </c>
      <c r="E53" s="12">
        <v>270.83</v>
      </c>
      <c r="F53" s="21">
        <f t="shared" si="0"/>
        <v>48.749399999999994</v>
      </c>
      <c r="G53" s="12">
        <f t="shared" si="1"/>
        <v>319.57939999999996</v>
      </c>
      <c r="H53" s="12">
        <f t="shared" si="2"/>
        <v>30679.622399999997</v>
      </c>
      <c r="I53" s="7">
        <v>96</v>
      </c>
    </row>
    <row r="54" spans="2:9" x14ac:dyDescent="0.25">
      <c r="B54" s="6">
        <v>42886</v>
      </c>
      <c r="C54" s="26" t="s">
        <v>47</v>
      </c>
      <c r="D54" s="5" t="s">
        <v>127</v>
      </c>
      <c r="E54" s="12">
        <v>195.25</v>
      </c>
      <c r="F54" s="21">
        <f t="shared" si="0"/>
        <v>35.144999999999996</v>
      </c>
      <c r="G54" s="12">
        <f t="shared" si="1"/>
        <v>230.39499999999998</v>
      </c>
      <c r="H54" s="12">
        <f t="shared" si="2"/>
        <v>32255.299999999996</v>
      </c>
      <c r="I54" s="7">
        <v>140</v>
      </c>
    </row>
    <row r="55" spans="2:9" x14ac:dyDescent="0.25">
      <c r="B55" s="6">
        <v>42886</v>
      </c>
      <c r="C55" s="26" t="s">
        <v>48</v>
      </c>
      <c r="D55" s="5" t="s">
        <v>127</v>
      </c>
      <c r="E55" s="12">
        <v>194.92</v>
      </c>
      <c r="F55" s="21">
        <f t="shared" si="0"/>
        <v>35.085599999999999</v>
      </c>
      <c r="G55" s="12">
        <f t="shared" si="1"/>
        <v>230.00559999999999</v>
      </c>
      <c r="H55" s="12">
        <f t="shared" si="2"/>
        <v>2300.056</v>
      </c>
      <c r="I55" s="7">
        <v>10</v>
      </c>
    </row>
    <row r="56" spans="2:9" x14ac:dyDescent="0.25">
      <c r="B56" s="6">
        <v>42886</v>
      </c>
      <c r="C56" s="26" t="s">
        <v>49</v>
      </c>
      <c r="D56" s="5" t="s">
        <v>128</v>
      </c>
      <c r="E56" s="12">
        <v>175</v>
      </c>
      <c r="F56" s="21">
        <f t="shared" si="0"/>
        <v>31.5</v>
      </c>
      <c r="G56" s="12">
        <f t="shared" si="1"/>
        <v>206.5</v>
      </c>
      <c r="H56" s="12">
        <f t="shared" si="2"/>
        <v>1032.5</v>
      </c>
      <c r="I56" s="7">
        <v>5</v>
      </c>
    </row>
    <row r="57" spans="2:9" x14ac:dyDescent="0.25">
      <c r="B57" s="6">
        <v>42886</v>
      </c>
      <c r="C57" s="26" t="s">
        <v>50</v>
      </c>
      <c r="D57" s="5" t="s">
        <v>128</v>
      </c>
      <c r="E57" s="12">
        <v>162.71</v>
      </c>
      <c r="F57" s="21">
        <f t="shared" si="0"/>
        <v>29.287800000000001</v>
      </c>
      <c r="G57" s="12">
        <f t="shared" si="1"/>
        <v>191.99780000000001</v>
      </c>
      <c r="H57" s="12">
        <f t="shared" si="2"/>
        <v>767.99120000000005</v>
      </c>
      <c r="I57" s="7">
        <v>4</v>
      </c>
    </row>
    <row r="58" spans="2:9" x14ac:dyDescent="0.25">
      <c r="B58" s="6">
        <v>42886</v>
      </c>
      <c r="C58" s="26" t="s">
        <v>51</v>
      </c>
      <c r="D58" s="5" t="s">
        <v>122</v>
      </c>
      <c r="E58" s="12">
        <v>2592.1999999999998</v>
      </c>
      <c r="F58" s="21">
        <f t="shared" si="0"/>
        <v>466.59599999999995</v>
      </c>
      <c r="G58" s="12">
        <f t="shared" si="1"/>
        <v>3058.7959999999998</v>
      </c>
      <c r="H58" s="12">
        <f t="shared" si="2"/>
        <v>3058.7959999999998</v>
      </c>
      <c r="I58" s="7">
        <v>1</v>
      </c>
    </row>
    <row r="59" spans="2:9" x14ac:dyDescent="0.25">
      <c r="B59" s="6">
        <v>42886</v>
      </c>
      <c r="C59" s="26" t="s">
        <v>52</v>
      </c>
      <c r="D59" s="5" t="s">
        <v>121</v>
      </c>
      <c r="E59" s="12">
        <v>14.41</v>
      </c>
      <c r="F59" s="21">
        <f t="shared" si="0"/>
        <v>2.5937999999999999</v>
      </c>
      <c r="G59" s="12">
        <f t="shared" si="1"/>
        <v>17.003799999999998</v>
      </c>
      <c r="H59" s="12">
        <f t="shared" si="2"/>
        <v>1530.3419999999999</v>
      </c>
      <c r="I59" s="7">
        <v>90</v>
      </c>
    </row>
    <row r="60" spans="2:9" x14ac:dyDescent="0.25">
      <c r="B60" s="6">
        <v>42886</v>
      </c>
      <c r="C60" s="26" t="s">
        <v>53</v>
      </c>
      <c r="D60" s="5" t="s">
        <v>124</v>
      </c>
      <c r="E60" s="12">
        <v>2203.39</v>
      </c>
      <c r="F60" s="21">
        <f t="shared" si="0"/>
        <v>396.61019999999996</v>
      </c>
      <c r="G60" s="12">
        <f t="shared" si="1"/>
        <v>2600.0001999999999</v>
      </c>
      <c r="H60" s="12">
        <f t="shared" si="2"/>
        <v>2600.0001999999999</v>
      </c>
      <c r="I60" s="7">
        <v>1</v>
      </c>
    </row>
    <row r="61" spans="2:9" x14ac:dyDescent="0.25">
      <c r="B61" s="6">
        <v>42886</v>
      </c>
      <c r="C61" s="26" t="s">
        <v>54</v>
      </c>
      <c r="D61" s="5" t="s">
        <v>121</v>
      </c>
      <c r="E61" s="12">
        <v>5.93</v>
      </c>
      <c r="F61" s="21">
        <f t="shared" si="0"/>
        <v>1.0673999999999999</v>
      </c>
      <c r="G61" s="12">
        <f t="shared" si="1"/>
        <v>6.9973999999999998</v>
      </c>
      <c r="H61" s="12">
        <f t="shared" si="2"/>
        <v>699.74</v>
      </c>
      <c r="I61" s="7">
        <v>100</v>
      </c>
    </row>
    <row r="62" spans="2:9" x14ac:dyDescent="0.25">
      <c r="B62" s="6">
        <v>42886</v>
      </c>
      <c r="C62" s="26" t="s">
        <v>55</v>
      </c>
      <c r="D62" s="5" t="s">
        <v>121</v>
      </c>
      <c r="E62" s="12">
        <v>33.9</v>
      </c>
      <c r="F62" s="21">
        <f t="shared" si="0"/>
        <v>6.1019999999999994</v>
      </c>
      <c r="G62" s="12">
        <f t="shared" si="1"/>
        <v>40.001999999999995</v>
      </c>
      <c r="H62" s="12">
        <f t="shared" si="2"/>
        <v>240.01199999999997</v>
      </c>
      <c r="I62" s="7">
        <v>6</v>
      </c>
    </row>
    <row r="63" spans="2:9" x14ac:dyDescent="0.25">
      <c r="B63" s="6">
        <v>42886</v>
      </c>
      <c r="C63" s="26" t="s">
        <v>56</v>
      </c>
      <c r="D63" s="5" t="s">
        <v>122</v>
      </c>
      <c r="E63" s="12">
        <v>2118.64</v>
      </c>
      <c r="F63" s="21">
        <f t="shared" si="0"/>
        <v>381.35519999999997</v>
      </c>
      <c r="G63" s="12">
        <f t="shared" si="1"/>
        <v>2499.9951999999998</v>
      </c>
      <c r="H63" s="12">
        <f>G63*I63</f>
        <v>9999.9807999999994</v>
      </c>
      <c r="I63" s="7">
        <v>4</v>
      </c>
    </row>
    <row r="64" spans="2:9" x14ac:dyDescent="0.25">
      <c r="B64" s="6">
        <v>42886</v>
      </c>
      <c r="C64" s="26" t="s">
        <v>57</v>
      </c>
      <c r="D64" s="5" t="s">
        <v>121</v>
      </c>
      <c r="E64" s="12">
        <v>4.24</v>
      </c>
      <c r="F64" s="17" t="s">
        <v>133</v>
      </c>
      <c r="G64" s="12">
        <f>E64</f>
        <v>4.24</v>
      </c>
      <c r="H64" s="12">
        <f t="shared" si="2"/>
        <v>33.92</v>
      </c>
      <c r="I64" s="7">
        <v>8</v>
      </c>
    </row>
    <row r="65" spans="2:9" x14ac:dyDescent="0.25">
      <c r="B65" s="6">
        <v>42886</v>
      </c>
      <c r="C65" s="26" t="s">
        <v>58</v>
      </c>
      <c r="D65" s="5" t="s">
        <v>121</v>
      </c>
      <c r="E65" s="12">
        <v>203.39</v>
      </c>
      <c r="F65" s="21">
        <f t="shared" si="0"/>
        <v>36.610199999999999</v>
      </c>
      <c r="G65" s="12">
        <f t="shared" si="1"/>
        <v>240.00019999999998</v>
      </c>
      <c r="H65" s="12">
        <f t="shared" si="2"/>
        <v>960.00079999999991</v>
      </c>
      <c r="I65" s="7">
        <v>4</v>
      </c>
    </row>
    <row r="66" spans="2:9" x14ac:dyDescent="0.25">
      <c r="B66" s="6">
        <v>42886</v>
      </c>
      <c r="C66" s="26" t="s">
        <v>59</v>
      </c>
      <c r="D66" s="5" t="s">
        <v>124</v>
      </c>
      <c r="E66" s="12">
        <v>225</v>
      </c>
      <c r="F66" s="21">
        <f>E66*16%</f>
        <v>36</v>
      </c>
      <c r="G66" s="12">
        <f t="shared" si="1"/>
        <v>261</v>
      </c>
      <c r="H66" s="12">
        <f t="shared" si="2"/>
        <v>41760</v>
      </c>
      <c r="I66" s="7">
        <v>160</v>
      </c>
    </row>
    <row r="67" spans="2:9" x14ac:dyDescent="0.25">
      <c r="B67" s="6">
        <v>42886</v>
      </c>
      <c r="C67" s="26" t="s">
        <v>60</v>
      </c>
      <c r="D67" s="5" t="s">
        <v>121</v>
      </c>
      <c r="E67" s="12">
        <v>169.49</v>
      </c>
      <c r="F67" s="17" t="s">
        <v>133</v>
      </c>
      <c r="G67" s="12">
        <f>E67</f>
        <v>169.49</v>
      </c>
      <c r="H67" s="12">
        <f t="shared" si="2"/>
        <v>3389.8</v>
      </c>
      <c r="I67" s="7">
        <v>20</v>
      </c>
    </row>
    <row r="68" spans="2:9" x14ac:dyDescent="0.25">
      <c r="B68" s="6">
        <v>42886</v>
      </c>
      <c r="C68" s="26" t="s">
        <v>61</v>
      </c>
      <c r="D68" s="5" t="s">
        <v>124</v>
      </c>
      <c r="E68" s="12">
        <v>65</v>
      </c>
      <c r="F68" s="21">
        <f t="shared" si="0"/>
        <v>11.7</v>
      </c>
      <c r="G68" s="12">
        <f t="shared" si="1"/>
        <v>76.7</v>
      </c>
      <c r="H68" s="12">
        <f t="shared" si="2"/>
        <v>843.7</v>
      </c>
      <c r="I68" s="7">
        <v>11</v>
      </c>
    </row>
    <row r="69" spans="2:9" x14ac:dyDescent="0.25">
      <c r="B69" s="6">
        <v>42886</v>
      </c>
      <c r="C69" s="26" t="s">
        <v>62</v>
      </c>
      <c r="D69" s="5" t="s">
        <v>124</v>
      </c>
      <c r="E69" s="12">
        <v>416</v>
      </c>
      <c r="F69" s="21">
        <f t="shared" si="0"/>
        <v>74.88</v>
      </c>
      <c r="G69" s="12">
        <f t="shared" si="1"/>
        <v>490.88</v>
      </c>
      <c r="H69" s="12">
        <f t="shared" si="2"/>
        <v>7854.08</v>
      </c>
      <c r="I69" s="7">
        <v>16</v>
      </c>
    </row>
    <row r="70" spans="2:9" x14ac:dyDescent="0.25">
      <c r="B70" s="6">
        <v>42886</v>
      </c>
      <c r="C70" s="26" t="s">
        <v>63</v>
      </c>
      <c r="D70" s="5" t="s">
        <v>124</v>
      </c>
      <c r="E70" s="12">
        <v>194.92</v>
      </c>
      <c r="F70" s="21">
        <f t="shared" si="0"/>
        <v>35.085599999999999</v>
      </c>
      <c r="G70" s="12">
        <f t="shared" si="1"/>
        <v>230.00559999999999</v>
      </c>
      <c r="H70" s="12">
        <f t="shared" si="2"/>
        <v>2990.0727999999999</v>
      </c>
      <c r="I70" s="7">
        <v>13</v>
      </c>
    </row>
    <row r="71" spans="2:9" x14ac:dyDescent="0.25">
      <c r="B71" s="6">
        <v>42886</v>
      </c>
      <c r="C71" s="26" t="s">
        <v>64</v>
      </c>
      <c r="D71" s="5" t="s">
        <v>128</v>
      </c>
      <c r="E71" s="12">
        <v>85</v>
      </c>
      <c r="F71" s="21">
        <f t="shared" ref="F71:F126" si="3">E71*18%</f>
        <v>15.299999999999999</v>
      </c>
      <c r="G71" s="12">
        <f t="shared" ref="G71:G126" si="4">E71+F71</f>
        <v>100.3</v>
      </c>
      <c r="H71" s="12">
        <f t="shared" ref="H71:H126" si="5">G71*I71</f>
        <v>702.1</v>
      </c>
      <c r="I71" s="7">
        <v>7</v>
      </c>
    </row>
    <row r="72" spans="2:9" x14ac:dyDescent="0.25">
      <c r="B72" s="6">
        <v>42886</v>
      </c>
      <c r="C72" s="26" t="s">
        <v>65</v>
      </c>
      <c r="D72" s="5" t="s">
        <v>128</v>
      </c>
      <c r="E72" s="12">
        <v>65</v>
      </c>
      <c r="F72" s="21">
        <f t="shared" si="3"/>
        <v>11.7</v>
      </c>
      <c r="G72" s="12">
        <f t="shared" si="4"/>
        <v>76.7</v>
      </c>
      <c r="H72" s="12">
        <f t="shared" si="5"/>
        <v>690.30000000000007</v>
      </c>
      <c r="I72" s="7">
        <v>9</v>
      </c>
    </row>
    <row r="73" spans="2:9" x14ac:dyDescent="0.25">
      <c r="B73" s="6">
        <v>42886</v>
      </c>
      <c r="C73" s="26" t="s">
        <v>66</v>
      </c>
      <c r="D73" s="5" t="s">
        <v>128</v>
      </c>
      <c r="E73" s="12">
        <v>275.42</v>
      </c>
      <c r="F73" s="21">
        <f t="shared" si="3"/>
        <v>49.575600000000001</v>
      </c>
      <c r="G73" s="12">
        <f t="shared" si="4"/>
        <v>324.99560000000002</v>
      </c>
      <c r="H73" s="12">
        <f t="shared" si="5"/>
        <v>974.98680000000013</v>
      </c>
      <c r="I73" s="7">
        <v>3</v>
      </c>
    </row>
    <row r="74" spans="2:9" x14ac:dyDescent="0.25">
      <c r="B74" s="6">
        <v>42886</v>
      </c>
      <c r="C74" s="26" t="s">
        <v>67</v>
      </c>
      <c r="D74" s="5" t="s">
        <v>125</v>
      </c>
      <c r="E74" s="12">
        <v>120</v>
      </c>
      <c r="F74" s="21">
        <f t="shared" si="3"/>
        <v>21.599999999999998</v>
      </c>
      <c r="G74" s="12">
        <f t="shared" si="4"/>
        <v>141.6</v>
      </c>
      <c r="H74" s="12">
        <f t="shared" si="5"/>
        <v>141.6</v>
      </c>
      <c r="I74" s="7">
        <v>1</v>
      </c>
    </row>
    <row r="75" spans="2:9" x14ac:dyDescent="0.25">
      <c r="B75" s="6">
        <v>42886</v>
      </c>
      <c r="C75" s="26" t="s">
        <v>68</v>
      </c>
      <c r="D75" s="5" t="s">
        <v>121</v>
      </c>
      <c r="E75" s="12">
        <v>32.200000000000003</v>
      </c>
      <c r="F75" s="21">
        <f t="shared" si="3"/>
        <v>5.7960000000000003</v>
      </c>
      <c r="G75" s="12">
        <f t="shared" si="4"/>
        <v>37.996000000000002</v>
      </c>
      <c r="H75" s="12">
        <f t="shared" si="5"/>
        <v>3799.6000000000004</v>
      </c>
      <c r="I75" s="7">
        <v>100</v>
      </c>
    </row>
    <row r="76" spans="2:9" x14ac:dyDescent="0.25">
      <c r="B76" s="6">
        <v>42886</v>
      </c>
      <c r="C76" s="26" t="s">
        <v>69</v>
      </c>
      <c r="D76" s="5" t="s">
        <v>121</v>
      </c>
      <c r="E76" s="12">
        <v>23.73</v>
      </c>
      <c r="F76" s="21">
        <f t="shared" si="3"/>
        <v>4.2713999999999999</v>
      </c>
      <c r="G76" s="12">
        <f t="shared" si="4"/>
        <v>28.0014</v>
      </c>
      <c r="H76" s="12">
        <f t="shared" si="5"/>
        <v>16800.84</v>
      </c>
      <c r="I76" s="7">
        <v>600</v>
      </c>
    </row>
    <row r="77" spans="2:9" x14ac:dyDescent="0.25">
      <c r="B77" s="6">
        <v>42886</v>
      </c>
      <c r="C77" s="26" t="s">
        <v>70</v>
      </c>
      <c r="D77" s="5" t="s">
        <v>121</v>
      </c>
      <c r="E77" s="12">
        <v>31.36</v>
      </c>
      <c r="F77" s="21">
        <f t="shared" si="3"/>
        <v>5.6448</v>
      </c>
      <c r="G77" s="12">
        <f t="shared" si="4"/>
        <v>37.004800000000003</v>
      </c>
      <c r="H77" s="12">
        <f t="shared" si="5"/>
        <v>18502.400000000001</v>
      </c>
      <c r="I77" s="7">
        <v>500</v>
      </c>
    </row>
    <row r="78" spans="2:9" x14ac:dyDescent="0.25">
      <c r="B78" s="6">
        <v>42886</v>
      </c>
      <c r="C78" s="26" t="s">
        <v>71</v>
      </c>
      <c r="D78" s="5" t="s">
        <v>128</v>
      </c>
      <c r="E78" s="12">
        <v>508.47</v>
      </c>
      <c r="F78" s="21">
        <f t="shared" si="3"/>
        <v>91.524600000000007</v>
      </c>
      <c r="G78" s="12">
        <f t="shared" si="4"/>
        <v>599.99459999999999</v>
      </c>
      <c r="H78" s="12">
        <f t="shared" si="5"/>
        <v>1799.9838</v>
      </c>
      <c r="I78" s="7">
        <v>3</v>
      </c>
    </row>
    <row r="79" spans="2:9" x14ac:dyDescent="0.25">
      <c r="B79" s="6">
        <v>42886</v>
      </c>
      <c r="C79" s="26" t="s">
        <v>72</v>
      </c>
      <c r="D79" s="5" t="s">
        <v>124</v>
      </c>
      <c r="E79" s="12">
        <v>390</v>
      </c>
      <c r="F79" s="21">
        <f t="shared" si="3"/>
        <v>70.2</v>
      </c>
      <c r="G79" s="12">
        <f t="shared" si="4"/>
        <v>460.2</v>
      </c>
      <c r="H79" s="12">
        <f t="shared" si="5"/>
        <v>2761.2</v>
      </c>
      <c r="I79" s="7">
        <v>6</v>
      </c>
    </row>
    <row r="80" spans="2:9" x14ac:dyDescent="0.25">
      <c r="B80" s="6">
        <v>42886</v>
      </c>
      <c r="C80" s="26" t="s">
        <v>73</v>
      </c>
      <c r="D80" s="5" t="s">
        <v>129</v>
      </c>
      <c r="E80" s="12">
        <v>275.42</v>
      </c>
      <c r="F80" s="21">
        <f t="shared" si="3"/>
        <v>49.575600000000001</v>
      </c>
      <c r="G80" s="12">
        <f t="shared" si="4"/>
        <v>324.99560000000002</v>
      </c>
      <c r="H80" s="12">
        <f t="shared" si="5"/>
        <v>1299.9824000000001</v>
      </c>
      <c r="I80" s="7">
        <v>4</v>
      </c>
    </row>
    <row r="81" spans="2:9" x14ac:dyDescent="0.25">
      <c r="B81" s="6">
        <v>42886</v>
      </c>
      <c r="C81" s="26" t="s">
        <v>74</v>
      </c>
      <c r="D81" s="5" t="s">
        <v>121</v>
      </c>
      <c r="E81" s="12">
        <v>13.56</v>
      </c>
      <c r="F81" s="21">
        <f t="shared" si="3"/>
        <v>2.4407999999999999</v>
      </c>
      <c r="G81" s="12">
        <f t="shared" si="4"/>
        <v>16.000800000000002</v>
      </c>
      <c r="H81" s="12">
        <f t="shared" si="5"/>
        <v>192.00960000000003</v>
      </c>
      <c r="I81" s="7">
        <v>12</v>
      </c>
    </row>
    <row r="82" spans="2:9" x14ac:dyDescent="0.25">
      <c r="B82" s="6">
        <v>42886</v>
      </c>
      <c r="C82" s="26" t="s">
        <v>75</v>
      </c>
      <c r="D82" s="5" t="s">
        <v>121</v>
      </c>
      <c r="E82" s="12">
        <v>25.42</v>
      </c>
      <c r="F82" s="21">
        <f t="shared" si="3"/>
        <v>4.5756000000000006</v>
      </c>
      <c r="G82" s="12">
        <f t="shared" si="4"/>
        <v>29.995600000000003</v>
      </c>
      <c r="H82" s="12">
        <f t="shared" si="5"/>
        <v>119.98240000000001</v>
      </c>
      <c r="I82" s="7">
        <v>4</v>
      </c>
    </row>
    <row r="83" spans="2:9" x14ac:dyDescent="0.25">
      <c r="B83" s="6">
        <v>42886</v>
      </c>
      <c r="C83" s="26" t="s">
        <v>76</v>
      </c>
      <c r="D83" s="5" t="s">
        <v>128</v>
      </c>
      <c r="E83" s="12">
        <v>150</v>
      </c>
      <c r="F83" s="21">
        <f t="shared" si="3"/>
        <v>27</v>
      </c>
      <c r="G83" s="12">
        <f t="shared" si="4"/>
        <v>177</v>
      </c>
      <c r="H83" s="12">
        <f t="shared" si="5"/>
        <v>1416</v>
      </c>
      <c r="I83" s="7">
        <v>8</v>
      </c>
    </row>
    <row r="84" spans="2:9" s="9" customFormat="1" x14ac:dyDescent="0.25">
      <c r="B84" s="6">
        <v>42886</v>
      </c>
      <c r="C84" s="26" t="s">
        <v>77</v>
      </c>
      <c r="D84" s="5" t="s">
        <v>130</v>
      </c>
      <c r="E84" s="15">
        <v>48</v>
      </c>
      <c r="F84" s="18" t="s">
        <v>133</v>
      </c>
      <c r="G84" s="15">
        <f>E84</f>
        <v>48</v>
      </c>
      <c r="H84" s="15">
        <f t="shared" si="5"/>
        <v>4800</v>
      </c>
      <c r="I84" s="8">
        <v>100</v>
      </c>
    </row>
    <row r="85" spans="2:9" x14ac:dyDescent="0.25">
      <c r="B85" s="6">
        <v>42886</v>
      </c>
      <c r="C85" s="26" t="s">
        <v>78</v>
      </c>
      <c r="D85" s="5" t="s">
        <v>131</v>
      </c>
      <c r="E85" s="12">
        <v>6.49</v>
      </c>
      <c r="F85" s="21">
        <f t="shared" si="3"/>
        <v>1.1681999999999999</v>
      </c>
      <c r="G85" s="12">
        <f t="shared" si="4"/>
        <v>7.6581999999999999</v>
      </c>
      <c r="H85" s="12">
        <f t="shared" si="5"/>
        <v>459.49200000000002</v>
      </c>
      <c r="I85" s="7">
        <v>60</v>
      </c>
    </row>
    <row r="86" spans="2:9" x14ac:dyDescent="0.25">
      <c r="B86" s="6">
        <v>42886</v>
      </c>
      <c r="C86" s="26" t="s">
        <v>79</v>
      </c>
      <c r="D86" s="5" t="s">
        <v>122</v>
      </c>
      <c r="E86" s="12">
        <v>1355.93</v>
      </c>
      <c r="F86" s="21">
        <f t="shared" si="3"/>
        <v>244.06739999999999</v>
      </c>
      <c r="G86" s="12">
        <f t="shared" si="4"/>
        <v>1599.9974</v>
      </c>
      <c r="H86" s="12">
        <f t="shared" si="5"/>
        <v>3199.9947999999999</v>
      </c>
      <c r="I86" s="7">
        <v>2</v>
      </c>
    </row>
    <row r="87" spans="2:9" x14ac:dyDescent="0.25">
      <c r="B87" s="6">
        <v>42886</v>
      </c>
      <c r="C87" s="26" t="s">
        <v>80</v>
      </c>
      <c r="D87" s="5" t="s">
        <v>122</v>
      </c>
      <c r="E87" s="12">
        <v>610.16999999999996</v>
      </c>
      <c r="F87" s="21">
        <f t="shared" si="3"/>
        <v>109.83059999999999</v>
      </c>
      <c r="G87" s="12">
        <f t="shared" si="4"/>
        <v>720.00059999999996</v>
      </c>
      <c r="H87" s="12">
        <f t="shared" si="5"/>
        <v>5760.0047999999997</v>
      </c>
      <c r="I87" s="7">
        <v>8</v>
      </c>
    </row>
    <row r="88" spans="2:9" x14ac:dyDescent="0.25">
      <c r="B88" s="6">
        <v>42886</v>
      </c>
      <c r="C88" s="26" t="s">
        <v>81</v>
      </c>
      <c r="D88" s="5" t="s">
        <v>121</v>
      </c>
      <c r="E88" s="12">
        <v>518.64</v>
      </c>
      <c r="F88" s="21">
        <f t="shared" si="3"/>
        <v>93.355199999999996</v>
      </c>
      <c r="G88" s="12">
        <f t="shared" si="4"/>
        <v>611.99519999999995</v>
      </c>
      <c r="H88" s="12">
        <f t="shared" si="5"/>
        <v>6119.9519999999993</v>
      </c>
      <c r="I88" s="7">
        <v>10</v>
      </c>
    </row>
    <row r="89" spans="2:9" x14ac:dyDescent="0.25">
      <c r="B89" s="6">
        <v>42886</v>
      </c>
      <c r="C89" s="26" t="s">
        <v>82</v>
      </c>
      <c r="D89" s="5" t="s">
        <v>132</v>
      </c>
      <c r="E89" s="12">
        <v>1450</v>
      </c>
      <c r="F89" s="21">
        <f t="shared" si="3"/>
        <v>261</v>
      </c>
      <c r="G89" s="12">
        <f t="shared" si="4"/>
        <v>1711</v>
      </c>
      <c r="H89" s="12">
        <f t="shared" si="5"/>
        <v>3422</v>
      </c>
      <c r="I89" s="7">
        <v>2</v>
      </c>
    </row>
    <row r="90" spans="2:9" x14ac:dyDescent="0.25">
      <c r="B90" s="6">
        <v>42886</v>
      </c>
      <c r="C90" s="26" t="s">
        <v>83</v>
      </c>
      <c r="D90" s="5" t="s">
        <v>121</v>
      </c>
      <c r="E90" s="12">
        <v>60</v>
      </c>
      <c r="F90" s="21">
        <f t="shared" si="3"/>
        <v>10.799999999999999</v>
      </c>
      <c r="G90" s="12">
        <f t="shared" si="4"/>
        <v>70.8</v>
      </c>
      <c r="H90" s="12">
        <f t="shared" si="5"/>
        <v>566.4</v>
      </c>
      <c r="I90" s="7">
        <v>8</v>
      </c>
    </row>
    <row r="91" spans="2:9" x14ac:dyDescent="0.25">
      <c r="B91" s="6">
        <v>42886</v>
      </c>
      <c r="C91" s="26" t="s">
        <v>84</v>
      </c>
      <c r="D91" s="5" t="s">
        <v>121</v>
      </c>
      <c r="E91" s="12">
        <v>8142</v>
      </c>
      <c r="F91" s="21">
        <f t="shared" si="3"/>
        <v>1465.56</v>
      </c>
      <c r="G91" s="12">
        <f t="shared" si="4"/>
        <v>9607.56</v>
      </c>
      <c r="H91" s="12">
        <f t="shared" si="5"/>
        <v>38430.239999999998</v>
      </c>
      <c r="I91" s="7">
        <v>4</v>
      </c>
    </row>
    <row r="92" spans="2:9" x14ac:dyDescent="0.25">
      <c r="B92" s="6">
        <v>42886</v>
      </c>
      <c r="C92" s="26" t="s">
        <v>85</v>
      </c>
      <c r="D92" s="5" t="s">
        <v>121</v>
      </c>
      <c r="E92" s="12">
        <v>8142</v>
      </c>
      <c r="F92" s="21">
        <f t="shared" si="3"/>
        <v>1465.56</v>
      </c>
      <c r="G92" s="12">
        <f t="shared" si="4"/>
        <v>9607.56</v>
      </c>
      <c r="H92" s="12">
        <f t="shared" si="5"/>
        <v>57645.36</v>
      </c>
      <c r="I92" s="7">
        <v>6</v>
      </c>
    </row>
    <row r="93" spans="2:9" x14ac:dyDescent="0.25">
      <c r="B93" s="6">
        <v>42886</v>
      </c>
      <c r="C93" s="26" t="s">
        <v>86</v>
      </c>
      <c r="D93" s="5" t="s">
        <v>121</v>
      </c>
      <c r="E93" s="12">
        <v>8142</v>
      </c>
      <c r="F93" s="21">
        <f t="shared" si="3"/>
        <v>1465.56</v>
      </c>
      <c r="G93" s="12">
        <f t="shared" si="4"/>
        <v>9607.56</v>
      </c>
      <c r="H93" s="12">
        <f t="shared" si="5"/>
        <v>48037.799999999996</v>
      </c>
      <c r="I93" s="7">
        <v>5</v>
      </c>
    </row>
    <row r="94" spans="2:9" x14ac:dyDescent="0.25">
      <c r="B94" s="6">
        <v>42886</v>
      </c>
      <c r="C94" s="26" t="s">
        <v>87</v>
      </c>
      <c r="D94" s="5" t="s">
        <v>121</v>
      </c>
      <c r="E94" s="12">
        <v>8142</v>
      </c>
      <c r="F94" s="21">
        <f t="shared" si="3"/>
        <v>1465.56</v>
      </c>
      <c r="G94" s="12">
        <f t="shared" si="4"/>
        <v>9607.56</v>
      </c>
      <c r="H94" s="12">
        <f t="shared" si="5"/>
        <v>76860.479999999996</v>
      </c>
      <c r="I94" s="7">
        <v>8</v>
      </c>
    </row>
    <row r="95" spans="2:9" x14ac:dyDescent="0.25">
      <c r="B95" s="6">
        <v>42886</v>
      </c>
      <c r="C95" s="26" t="s">
        <v>88</v>
      </c>
      <c r="D95" s="5" t="s">
        <v>121</v>
      </c>
      <c r="E95" s="12">
        <v>4950.8500000000004</v>
      </c>
      <c r="F95" s="21">
        <f t="shared" si="3"/>
        <v>891.15300000000002</v>
      </c>
      <c r="G95" s="12">
        <f t="shared" si="4"/>
        <v>5842.0030000000006</v>
      </c>
      <c r="H95" s="12">
        <f t="shared" si="5"/>
        <v>52578.027000000002</v>
      </c>
      <c r="I95" s="7">
        <v>9</v>
      </c>
    </row>
    <row r="96" spans="2:9" x14ac:dyDescent="0.25">
      <c r="B96" s="6">
        <v>42886</v>
      </c>
      <c r="C96" s="26" t="s">
        <v>89</v>
      </c>
      <c r="D96" s="5" t="s">
        <v>121</v>
      </c>
      <c r="E96" s="12">
        <v>3227</v>
      </c>
      <c r="F96" s="21">
        <f t="shared" si="3"/>
        <v>580.86</v>
      </c>
      <c r="G96" s="12">
        <f t="shared" si="4"/>
        <v>3807.86</v>
      </c>
      <c r="H96" s="12">
        <f t="shared" si="5"/>
        <v>3807.86</v>
      </c>
      <c r="I96" s="7">
        <v>1</v>
      </c>
    </row>
    <row r="97" spans="2:9" x14ac:dyDescent="0.25">
      <c r="B97" s="6">
        <v>42886</v>
      </c>
      <c r="C97" s="26" t="s">
        <v>90</v>
      </c>
      <c r="D97" s="5" t="s">
        <v>121</v>
      </c>
      <c r="E97" s="12">
        <v>3360</v>
      </c>
      <c r="F97" s="21">
        <f t="shared" si="3"/>
        <v>604.79999999999995</v>
      </c>
      <c r="G97" s="12">
        <f t="shared" si="4"/>
        <v>3964.8</v>
      </c>
      <c r="H97" s="12">
        <f t="shared" si="5"/>
        <v>19824</v>
      </c>
      <c r="I97" s="7">
        <v>5</v>
      </c>
    </row>
    <row r="98" spans="2:9" x14ac:dyDescent="0.25">
      <c r="B98" s="6">
        <v>42886</v>
      </c>
      <c r="C98" s="26" t="s">
        <v>91</v>
      </c>
      <c r="D98" s="5" t="s">
        <v>121</v>
      </c>
      <c r="E98" s="12">
        <v>14262.71</v>
      </c>
      <c r="F98" s="21">
        <f t="shared" si="3"/>
        <v>2567.2877999999996</v>
      </c>
      <c r="G98" s="12">
        <f t="shared" si="4"/>
        <v>16829.997799999997</v>
      </c>
      <c r="H98" s="12">
        <f t="shared" si="5"/>
        <v>117809.98459999998</v>
      </c>
      <c r="I98" s="7">
        <v>7</v>
      </c>
    </row>
    <row r="99" spans="2:9" x14ac:dyDescent="0.25">
      <c r="B99" s="6">
        <v>42886</v>
      </c>
      <c r="C99" s="26" t="s">
        <v>92</v>
      </c>
      <c r="D99" s="5" t="s">
        <v>121</v>
      </c>
      <c r="E99" s="12">
        <v>14262.71</v>
      </c>
      <c r="F99" s="21">
        <f t="shared" si="3"/>
        <v>2567.2877999999996</v>
      </c>
      <c r="G99" s="12">
        <f t="shared" si="4"/>
        <v>16829.997799999997</v>
      </c>
      <c r="H99" s="12">
        <f t="shared" si="5"/>
        <v>16829.997799999997</v>
      </c>
      <c r="I99" s="7">
        <v>1</v>
      </c>
    </row>
    <row r="100" spans="2:9" x14ac:dyDescent="0.25">
      <c r="B100" s="6">
        <v>42886</v>
      </c>
      <c r="C100" s="26" t="s">
        <v>93</v>
      </c>
      <c r="D100" s="5" t="s">
        <v>121</v>
      </c>
      <c r="E100" s="12">
        <v>14262.71</v>
      </c>
      <c r="F100" s="21">
        <f t="shared" si="3"/>
        <v>2567.2877999999996</v>
      </c>
      <c r="G100" s="12">
        <f t="shared" si="4"/>
        <v>16829.997799999997</v>
      </c>
      <c r="H100" s="12">
        <f t="shared" si="5"/>
        <v>16829.997799999997</v>
      </c>
      <c r="I100" s="7">
        <v>1</v>
      </c>
    </row>
    <row r="101" spans="2:9" x14ac:dyDescent="0.25">
      <c r="B101" s="6">
        <v>42886</v>
      </c>
      <c r="C101" s="26" t="s">
        <v>94</v>
      </c>
      <c r="D101" s="5" t="s">
        <v>121</v>
      </c>
      <c r="E101" s="12">
        <v>14262.71</v>
      </c>
      <c r="F101" s="21">
        <f t="shared" si="3"/>
        <v>2567.2877999999996</v>
      </c>
      <c r="G101" s="12">
        <f t="shared" si="4"/>
        <v>16829.997799999997</v>
      </c>
      <c r="H101" s="12">
        <f t="shared" si="5"/>
        <v>16829.997799999997</v>
      </c>
      <c r="I101" s="7">
        <v>1</v>
      </c>
    </row>
    <row r="102" spans="2:9" x14ac:dyDescent="0.25">
      <c r="B102" s="6">
        <v>42886</v>
      </c>
      <c r="C102" s="26" t="s">
        <v>95</v>
      </c>
      <c r="D102" s="5" t="s">
        <v>121</v>
      </c>
      <c r="E102" s="12">
        <v>14262.71</v>
      </c>
      <c r="F102" s="21">
        <f t="shared" si="3"/>
        <v>2567.2877999999996</v>
      </c>
      <c r="G102" s="12">
        <f t="shared" si="4"/>
        <v>16829.997799999997</v>
      </c>
      <c r="H102" s="12">
        <f t="shared" si="5"/>
        <v>33659.995599999995</v>
      </c>
      <c r="I102" s="7">
        <v>2</v>
      </c>
    </row>
    <row r="103" spans="2:9" x14ac:dyDescent="0.25">
      <c r="B103" s="6">
        <v>42886</v>
      </c>
      <c r="C103" s="26" t="s">
        <v>96</v>
      </c>
      <c r="D103" s="5" t="s">
        <v>121</v>
      </c>
      <c r="E103" s="12">
        <v>3900</v>
      </c>
      <c r="F103" s="21">
        <f t="shared" si="3"/>
        <v>702</v>
      </c>
      <c r="G103" s="12">
        <f t="shared" si="4"/>
        <v>4602</v>
      </c>
      <c r="H103" s="12">
        <f t="shared" si="5"/>
        <v>41418</v>
      </c>
      <c r="I103" s="7">
        <v>9</v>
      </c>
    </row>
    <row r="104" spans="2:9" x14ac:dyDescent="0.25">
      <c r="B104" s="6">
        <v>42886</v>
      </c>
      <c r="C104" s="26" t="s">
        <v>97</v>
      </c>
      <c r="D104" s="5" t="s">
        <v>121</v>
      </c>
      <c r="E104" s="12">
        <v>3900</v>
      </c>
      <c r="F104" s="21">
        <f t="shared" si="3"/>
        <v>702</v>
      </c>
      <c r="G104" s="12">
        <f t="shared" si="4"/>
        <v>4602</v>
      </c>
      <c r="H104" s="12">
        <f t="shared" si="5"/>
        <v>32214</v>
      </c>
      <c r="I104" s="7">
        <v>7</v>
      </c>
    </row>
    <row r="105" spans="2:9" x14ac:dyDescent="0.25">
      <c r="B105" s="6">
        <v>42886</v>
      </c>
      <c r="C105" s="26" t="s">
        <v>98</v>
      </c>
      <c r="D105" s="5" t="s">
        <v>121</v>
      </c>
      <c r="E105" s="12">
        <v>3900</v>
      </c>
      <c r="F105" s="21">
        <f t="shared" si="3"/>
        <v>702</v>
      </c>
      <c r="G105" s="12">
        <f t="shared" si="4"/>
        <v>4602</v>
      </c>
      <c r="H105" s="12">
        <f t="shared" si="5"/>
        <v>36816</v>
      </c>
      <c r="I105" s="7">
        <v>8</v>
      </c>
    </row>
    <row r="106" spans="2:9" x14ac:dyDescent="0.25">
      <c r="B106" s="6">
        <v>42886</v>
      </c>
      <c r="C106" s="26" t="s">
        <v>99</v>
      </c>
      <c r="D106" s="5" t="s">
        <v>121</v>
      </c>
      <c r="E106" s="12">
        <v>4699</v>
      </c>
      <c r="F106" s="21">
        <f t="shared" si="3"/>
        <v>845.81999999999994</v>
      </c>
      <c r="G106" s="12">
        <f t="shared" si="4"/>
        <v>5544.82</v>
      </c>
      <c r="H106" s="12">
        <f t="shared" si="5"/>
        <v>11089.64</v>
      </c>
      <c r="I106" s="7">
        <v>2</v>
      </c>
    </row>
    <row r="107" spans="2:9" x14ac:dyDescent="0.25">
      <c r="B107" s="6">
        <v>42886</v>
      </c>
      <c r="C107" s="26" t="s">
        <v>100</v>
      </c>
      <c r="D107" s="5" t="s">
        <v>121</v>
      </c>
      <c r="E107" s="12">
        <v>10800</v>
      </c>
      <c r="F107" s="21">
        <f t="shared" si="3"/>
        <v>1944</v>
      </c>
      <c r="G107" s="12">
        <f t="shared" si="4"/>
        <v>12744</v>
      </c>
      <c r="H107" s="12">
        <f t="shared" si="5"/>
        <v>50976</v>
      </c>
      <c r="I107" s="7">
        <v>4</v>
      </c>
    </row>
    <row r="108" spans="2:9" x14ac:dyDescent="0.25">
      <c r="B108" s="6">
        <v>42886</v>
      </c>
      <c r="C108" s="26" t="s">
        <v>101</v>
      </c>
      <c r="D108" s="5" t="s">
        <v>121</v>
      </c>
      <c r="E108" s="12">
        <v>10800</v>
      </c>
      <c r="F108" s="21">
        <f t="shared" si="3"/>
        <v>1944</v>
      </c>
      <c r="G108" s="12">
        <f t="shared" si="4"/>
        <v>12744</v>
      </c>
      <c r="H108" s="12">
        <f t="shared" si="5"/>
        <v>38232</v>
      </c>
      <c r="I108" s="7">
        <v>3</v>
      </c>
    </row>
    <row r="109" spans="2:9" x14ac:dyDescent="0.25">
      <c r="B109" s="6">
        <v>42886</v>
      </c>
      <c r="C109" s="26" t="s">
        <v>102</v>
      </c>
      <c r="D109" s="5" t="s">
        <v>121</v>
      </c>
      <c r="E109" s="12">
        <v>8500</v>
      </c>
      <c r="F109" s="21">
        <f t="shared" si="3"/>
        <v>1530</v>
      </c>
      <c r="G109" s="12">
        <f t="shared" si="4"/>
        <v>10030</v>
      </c>
      <c r="H109" s="12">
        <f t="shared" si="5"/>
        <v>20060</v>
      </c>
      <c r="I109" s="7">
        <v>2</v>
      </c>
    </row>
    <row r="110" spans="2:9" x14ac:dyDescent="0.25">
      <c r="B110" s="6">
        <v>42886</v>
      </c>
      <c r="C110" s="26" t="s">
        <v>103</v>
      </c>
      <c r="D110" s="5" t="s">
        <v>121</v>
      </c>
      <c r="E110" s="12">
        <v>5052.54</v>
      </c>
      <c r="F110" s="21">
        <f t="shared" si="3"/>
        <v>909.45719999999994</v>
      </c>
      <c r="G110" s="12">
        <f t="shared" si="4"/>
        <v>5961.9971999999998</v>
      </c>
      <c r="H110" s="12">
        <f t="shared" si="5"/>
        <v>11923.9944</v>
      </c>
      <c r="I110" s="7">
        <v>2</v>
      </c>
    </row>
    <row r="111" spans="2:9" x14ac:dyDescent="0.25">
      <c r="B111" s="6">
        <v>42886</v>
      </c>
      <c r="C111" s="26" t="s">
        <v>104</v>
      </c>
      <c r="D111" s="5" t="s">
        <v>121</v>
      </c>
      <c r="E111" s="12">
        <v>9200</v>
      </c>
      <c r="F111" s="21">
        <f t="shared" si="3"/>
        <v>1656</v>
      </c>
      <c r="G111" s="12">
        <f t="shared" si="4"/>
        <v>10856</v>
      </c>
      <c r="H111" s="12">
        <f t="shared" si="5"/>
        <v>21712</v>
      </c>
      <c r="I111" s="7">
        <v>2</v>
      </c>
    </row>
    <row r="112" spans="2:9" x14ac:dyDescent="0.25">
      <c r="B112" s="6">
        <v>42886</v>
      </c>
      <c r="C112" s="26" t="s">
        <v>105</v>
      </c>
      <c r="D112" s="5" t="s">
        <v>121</v>
      </c>
      <c r="E112" s="12">
        <v>9200</v>
      </c>
      <c r="F112" s="21">
        <f t="shared" si="3"/>
        <v>1656</v>
      </c>
      <c r="G112" s="12">
        <f t="shared" si="4"/>
        <v>10856</v>
      </c>
      <c r="H112" s="12">
        <f t="shared" si="5"/>
        <v>21712</v>
      </c>
      <c r="I112" s="7">
        <v>2</v>
      </c>
    </row>
    <row r="113" spans="2:9" x14ac:dyDescent="0.25">
      <c r="B113" s="6">
        <v>42886</v>
      </c>
      <c r="C113" s="26" t="s">
        <v>106</v>
      </c>
      <c r="D113" s="5" t="s">
        <v>121</v>
      </c>
      <c r="E113" s="12">
        <v>825</v>
      </c>
      <c r="F113" s="21">
        <f t="shared" si="3"/>
        <v>148.5</v>
      </c>
      <c r="G113" s="12">
        <f t="shared" si="4"/>
        <v>973.5</v>
      </c>
      <c r="H113" s="12">
        <f t="shared" si="5"/>
        <v>1947</v>
      </c>
      <c r="I113" s="7">
        <v>2</v>
      </c>
    </row>
    <row r="114" spans="2:9" x14ac:dyDescent="0.25">
      <c r="B114" s="6">
        <v>42886</v>
      </c>
      <c r="C114" s="26" t="s">
        <v>107</v>
      </c>
      <c r="D114" s="5" t="s">
        <v>121</v>
      </c>
      <c r="E114" s="12">
        <v>825</v>
      </c>
      <c r="F114" s="21">
        <f t="shared" si="3"/>
        <v>148.5</v>
      </c>
      <c r="G114" s="12">
        <f t="shared" si="4"/>
        <v>973.5</v>
      </c>
      <c r="H114" s="12">
        <f t="shared" si="5"/>
        <v>1947</v>
      </c>
      <c r="I114" s="7">
        <v>2</v>
      </c>
    </row>
    <row r="115" spans="2:9" x14ac:dyDescent="0.25">
      <c r="B115" s="6">
        <v>42886</v>
      </c>
      <c r="C115" s="26" t="s">
        <v>108</v>
      </c>
      <c r="D115" s="5" t="s">
        <v>121</v>
      </c>
      <c r="E115" s="12">
        <v>825</v>
      </c>
      <c r="F115" s="21">
        <f t="shared" si="3"/>
        <v>148.5</v>
      </c>
      <c r="G115" s="12">
        <f t="shared" si="4"/>
        <v>973.5</v>
      </c>
      <c r="H115" s="12">
        <f t="shared" si="5"/>
        <v>1947</v>
      </c>
      <c r="I115" s="7">
        <v>2</v>
      </c>
    </row>
    <row r="116" spans="2:9" x14ac:dyDescent="0.25">
      <c r="B116" s="6">
        <v>42886</v>
      </c>
      <c r="C116" s="26" t="s">
        <v>109</v>
      </c>
      <c r="D116" s="5" t="s">
        <v>121</v>
      </c>
      <c r="E116" s="12">
        <v>2799</v>
      </c>
      <c r="F116" s="21">
        <f t="shared" si="3"/>
        <v>503.82</v>
      </c>
      <c r="G116" s="12">
        <f t="shared" si="4"/>
        <v>3302.82</v>
      </c>
      <c r="H116" s="12">
        <f t="shared" si="5"/>
        <v>23119.74</v>
      </c>
      <c r="I116" s="7">
        <v>7</v>
      </c>
    </row>
    <row r="117" spans="2:9" x14ac:dyDescent="0.25">
      <c r="B117" s="6">
        <v>42886</v>
      </c>
      <c r="C117" s="26" t="s">
        <v>110</v>
      </c>
      <c r="D117" s="5" t="s">
        <v>121</v>
      </c>
      <c r="E117" s="12">
        <v>1100</v>
      </c>
      <c r="F117" s="21">
        <f t="shared" si="3"/>
        <v>198</v>
      </c>
      <c r="G117" s="12">
        <f t="shared" si="4"/>
        <v>1298</v>
      </c>
      <c r="H117" s="12">
        <f t="shared" si="5"/>
        <v>2596</v>
      </c>
      <c r="I117" s="7">
        <v>2</v>
      </c>
    </row>
    <row r="118" spans="2:9" x14ac:dyDescent="0.25">
      <c r="B118" s="6">
        <v>42886</v>
      </c>
      <c r="C118" s="26" t="s">
        <v>111</v>
      </c>
      <c r="D118" s="5" t="s">
        <v>121</v>
      </c>
      <c r="E118" s="12">
        <v>4000</v>
      </c>
      <c r="F118" s="21">
        <f t="shared" si="3"/>
        <v>720</v>
      </c>
      <c r="G118" s="12">
        <f t="shared" si="4"/>
        <v>4720</v>
      </c>
      <c r="H118" s="12">
        <f t="shared" si="5"/>
        <v>9440</v>
      </c>
      <c r="I118" s="7">
        <v>2</v>
      </c>
    </row>
    <row r="119" spans="2:9" x14ac:dyDescent="0.25">
      <c r="B119" s="6">
        <v>42886</v>
      </c>
      <c r="C119" s="26" t="s">
        <v>112</v>
      </c>
      <c r="D119" s="5" t="s">
        <v>121</v>
      </c>
      <c r="E119" s="12">
        <v>5125</v>
      </c>
      <c r="F119" s="21">
        <f t="shared" si="3"/>
        <v>922.5</v>
      </c>
      <c r="G119" s="12">
        <f t="shared" si="4"/>
        <v>6047.5</v>
      </c>
      <c r="H119" s="12">
        <f t="shared" si="5"/>
        <v>12095</v>
      </c>
      <c r="I119" s="7">
        <v>2</v>
      </c>
    </row>
    <row r="120" spans="2:9" x14ac:dyDescent="0.25">
      <c r="B120" s="6">
        <v>42886</v>
      </c>
      <c r="C120" s="26" t="s">
        <v>113</v>
      </c>
      <c r="D120" s="5" t="s">
        <v>121</v>
      </c>
      <c r="E120" s="12">
        <v>5125</v>
      </c>
      <c r="F120" s="21">
        <f t="shared" si="3"/>
        <v>922.5</v>
      </c>
      <c r="G120" s="12">
        <f t="shared" si="4"/>
        <v>6047.5</v>
      </c>
      <c r="H120" s="12">
        <f t="shared" si="5"/>
        <v>12095</v>
      </c>
      <c r="I120" s="7">
        <v>2</v>
      </c>
    </row>
    <row r="121" spans="2:9" x14ac:dyDescent="0.25">
      <c r="B121" s="6">
        <v>42886</v>
      </c>
      <c r="C121" s="26" t="s">
        <v>114</v>
      </c>
      <c r="D121" s="5" t="s">
        <v>121</v>
      </c>
      <c r="E121" s="12">
        <v>5125</v>
      </c>
      <c r="F121" s="21">
        <f t="shared" si="3"/>
        <v>922.5</v>
      </c>
      <c r="G121" s="12">
        <f t="shared" si="4"/>
        <v>6047.5</v>
      </c>
      <c r="H121" s="12">
        <f t="shared" si="5"/>
        <v>12095</v>
      </c>
      <c r="I121" s="7">
        <v>2</v>
      </c>
    </row>
    <row r="122" spans="2:9" x14ac:dyDescent="0.25">
      <c r="B122" s="6">
        <v>42886</v>
      </c>
      <c r="C122" s="26" t="s">
        <v>115</v>
      </c>
      <c r="D122" s="5" t="s">
        <v>121</v>
      </c>
      <c r="E122" s="12">
        <v>3890</v>
      </c>
      <c r="F122" s="21">
        <f t="shared" si="3"/>
        <v>700.19999999999993</v>
      </c>
      <c r="G122" s="12">
        <f t="shared" si="4"/>
        <v>4590.2</v>
      </c>
      <c r="H122" s="12">
        <f t="shared" si="5"/>
        <v>13770.599999999999</v>
      </c>
      <c r="I122" s="7">
        <v>3</v>
      </c>
    </row>
    <row r="123" spans="2:9" x14ac:dyDescent="0.25">
      <c r="B123" s="6">
        <v>42886</v>
      </c>
      <c r="C123" s="26" t="s">
        <v>116</v>
      </c>
      <c r="D123" s="5" t="s">
        <v>121</v>
      </c>
      <c r="E123" s="12">
        <v>2398.31</v>
      </c>
      <c r="F123" s="21">
        <f t="shared" si="3"/>
        <v>431.69579999999996</v>
      </c>
      <c r="G123" s="12">
        <f t="shared" si="4"/>
        <v>2830.0057999999999</v>
      </c>
      <c r="H123" s="12">
        <f t="shared" si="5"/>
        <v>22640.046399999999</v>
      </c>
      <c r="I123" s="7">
        <v>8</v>
      </c>
    </row>
    <row r="124" spans="2:9" x14ac:dyDescent="0.25">
      <c r="B124" s="6">
        <v>42886</v>
      </c>
      <c r="C124" s="26" t="s">
        <v>117</v>
      </c>
      <c r="D124" s="5" t="s">
        <v>121</v>
      </c>
      <c r="E124" s="12">
        <v>10800</v>
      </c>
      <c r="F124" s="21">
        <f t="shared" si="3"/>
        <v>1944</v>
      </c>
      <c r="G124" s="12">
        <f t="shared" si="4"/>
        <v>12744</v>
      </c>
      <c r="H124" s="12">
        <f t="shared" si="5"/>
        <v>38232</v>
      </c>
      <c r="I124" s="7">
        <v>3</v>
      </c>
    </row>
    <row r="125" spans="2:9" x14ac:dyDescent="0.25">
      <c r="B125" s="6">
        <v>42886</v>
      </c>
      <c r="C125" s="26" t="s">
        <v>118</v>
      </c>
      <c r="D125" s="5" t="s">
        <v>121</v>
      </c>
      <c r="E125" s="12">
        <v>3900</v>
      </c>
      <c r="F125" s="21">
        <f t="shared" si="3"/>
        <v>702</v>
      </c>
      <c r="G125" s="12">
        <f t="shared" si="4"/>
        <v>4602</v>
      </c>
      <c r="H125" s="12">
        <f t="shared" si="5"/>
        <v>46020</v>
      </c>
      <c r="I125" s="7">
        <v>10</v>
      </c>
    </row>
    <row r="126" spans="2:9" x14ac:dyDescent="0.25">
      <c r="B126" s="6">
        <v>42886</v>
      </c>
      <c r="C126" s="26" t="s">
        <v>119</v>
      </c>
      <c r="D126" s="5" t="s">
        <v>132</v>
      </c>
      <c r="E126" s="12">
        <v>5950</v>
      </c>
      <c r="F126" s="21">
        <f t="shared" si="3"/>
        <v>1071</v>
      </c>
      <c r="G126" s="12">
        <f t="shared" si="4"/>
        <v>7021</v>
      </c>
      <c r="H126" s="12">
        <f t="shared" si="5"/>
        <v>14042</v>
      </c>
      <c r="I126" s="7">
        <v>2</v>
      </c>
    </row>
    <row r="127" spans="2:9" s="11" customFormat="1" x14ac:dyDescent="0.25">
      <c r="B127" s="23" t="s">
        <v>134</v>
      </c>
      <c r="C127" s="23"/>
      <c r="D127" s="23"/>
      <c r="E127" s="16"/>
      <c r="F127" s="22"/>
      <c r="G127" s="19"/>
      <c r="H127" s="16">
        <f>SUM(H14:H126)</f>
        <v>1345709.9376000001</v>
      </c>
      <c r="I127" s="10"/>
    </row>
  </sheetData>
  <mergeCells count="4">
    <mergeCell ref="B127:D127"/>
    <mergeCell ref="B7:I7"/>
    <mergeCell ref="B8:I8"/>
    <mergeCell ref="B9:I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MAYO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Bibian Cuevas</cp:lastModifiedBy>
  <dcterms:created xsi:type="dcterms:W3CDTF">2017-05-31T19:45:58Z</dcterms:created>
  <dcterms:modified xsi:type="dcterms:W3CDTF">2017-06-02T15:21:40Z</dcterms:modified>
</cp:coreProperties>
</file>