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VENTARIO DE ALMACEN\"/>
    </mc:Choice>
  </mc:AlternateContent>
  <bookViews>
    <workbookView xWindow="0" yWindow="0" windowWidth="20490" windowHeight="7530"/>
  </bookViews>
  <sheets>
    <sheet name="Sheet3" sheetId="3" r:id="rId1"/>
  </sheets>
  <calcPr calcId="162913"/>
</workbook>
</file>

<file path=xl/calcChain.xml><?xml version="1.0" encoding="utf-8"?>
<calcChain xmlns="http://schemas.openxmlformats.org/spreadsheetml/2006/main">
  <c r="F16" i="3" l="1"/>
  <c r="H117" i="3"/>
  <c r="F13" i="3"/>
  <c r="F75" i="3"/>
  <c r="G75" i="3" s="1"/>
  <c r="F74" i="3"/>
  <c r="G74" i="3" s="1"/>
  <c r="F18" i="3" l="1"/>
  <c r="G18" i="3" s="1"/>
  <c r="G16" i="3"/>
  <c r="G13" i="3"/>
  <c r="F14" i="3"/>
  <c r="G14" i="3" s="1"/>
  <c r="F15" i="3"/>
  <c r="G15" i="3" s="1"/>
  <c r="F17" i="3"/>
  <c r="G17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F32" i="3"/>
  <c r="G32" i="3" s="1"/>
  <c r="F33" i="3"/>
  <c r="G33" i="3" s="1"/>
  <c r="F34" i="3"/>
  <c r="G34" i="3" s="1"/>
  <c r="F35" i="3"/>
  <c r="G35" i="3" s="1"/>
  <c r="F36" i="3"/>
  <c r="G36" i="3" s="1"/>
  <c r="F37" i="3"/>
  <c r="G37" i="3" s="1"/>
  <c r="F38" i="3"/>
  <c r="G38" i="3" s="1"/>
  <c r="F39" i="3"/>
  <c r="G39" i="3" s="1"/>
  <c r="F40" i="3"/>
  <c r="G40" i="3" s="1"/>
  <c r="F41" i="3"/>
  <c r="G41" i="3" s="1"/>
  <c r="F42" i="3"/>
  <c r="G42" i="3" s="1"/>
  <c r="F43" i="3"/>
  <c r="G43" i="3" s="1"/>
  <c r="F44" i="3"/>
  <c r="G44" i="3" s="1"/>
  <c r="F45" i="3"/>
  <c r="G45" i="3" s="1"/>
  <c r="F46" i="3"/>
  <c r="G46" i="3" s="1"/>
  <c r="F47" i="3"/>
  <c r="G47" i="3" s="1"/>
  <c r="F48" i="3"/>
  <c r="G48" i="3" s="1"/>
  <c r="F49" i="3"/>
  <c r="G49" i="3" s="1"/>
  <c r="F50" i="3"/>
  <c r="G50" i="3" s="1"/>
  <c r="F51" i="3"/>
  <c r="G51" i="3" s="1"/>
  <c r="F52" i="3"/>
  <c r="G52" i="3" s="1"/>
  <c r="F53" i="3"/>
  <c r="G53" i="3" s="1"/>
  <c r="F54" i="3"/>
  <c r="G54" i="3" s="1"/>
  <c r="F55" i="3"/>
  <c r="G55" i="3" s="1"/>
  <c r="F56" i="3"/>
  <c r="G56" i="3" s="1"/>
  <c r="F57" i="3"/>
  <c r="G57" i="3" s="1"/>
  <c r="F58" i="3"/>
  <c r="G58" i="3" s="1"/>
  <c r="F59" i="3"/>
  <c r="G59" i="3" s="1"/>
  <c r="F60" i="3"/>
  <c r="G60" i="3" s="1"/>
  <c r="F61" i="3"/>
  <c r="F62" i="3"/>
  <c r="G62" i="3" s="1"/>
  <c r="F63" i="3"/>
  <c r="G63" i="3" s="1"/>
  <c r="F64" i="3"/>
  <c r="G64" i="3" s="1"/>
  <c r="F65" i="3"/>
  <c r="G65" i="3" s="1"/>
  <c r="F66" i="3"/>
  <c r="F67" i="3"/>
  <c r="G67" i="3" s="1"/>
  <c r="F68" i="3"/>
  <c r="G68" i="3" s="1"/>
  <c r="F69" i="3"/>
  <c r="G69" i="3" s="1"/>
  <c r="F70" i="3"/>
  <c r="G70" i="3" s="1"/>
  <c r="F71" i="3"/>
  <c r="G71" i="3" s="1"/>
  <c r="F72" i="3"/>
  <c r="G72" i="3" s="1"/>
  <c r="F73" i="3"/>
  <c r="G73" i="3" s="1"/>
  <c r="F76" i="3"/>
  <c r="G76" i="3" s="1"/>
  <c r="F77" i="3"/>
  <c r="G77" i="3" s="1"/>
  <c r="F78" i="3"/>
  <c r="G78" i="3" s="1"/>
  <c r="F79" i="3"/>
  <c r="G79" i="3" s="1"/>
  <c r="F80" i="3"/>
  <c r="G80" i="3" s="1"/>
  <c r="F81" i="3"/>
  <c r="G81" i="3" s="1"/>
  <c r="F82" i="3"/>
  <c r="G82" i="3" s="1"/>
  <c r="F83" i="3"/>
  <c r="G83" i="3" s="1"/>
  <c r="F84" i="3"/>
  <c r="G84" i="3" s="1"/>
  <c r="F85" i="3"/>
  <c r="G85" i="3" s="1"/>
  <c r="F86" i="3"/>
  <c r="G86" i="3" s="1"/>
  <c r="F87" i="3"/>
  <c r="G87" i="3" s="1"/>
  <c r="F88" i="3"/>
  <c r="G88" i="3" s="1"/>
  <c r="F89" i="3"/>
  <c r="G89" i="3" s="1"/>
  <c r="F90" i="3"/>
  <c r="G90" i="3" s="1"/>
  <c r="F91" i="3"/>
  <c r="G91" i="3" s="1"/>
  <c r="F92" i="3"/>
  <c r="G92" i="3" s="1"/>
  <c r="F93" i="3"/>
  <c r="G93" i="3" s="1"/>
  <c r="F94" i="3"/>
  <c r="G94" i="3" s="1"/>
  <c r="F95" i="3"/>
  <c r="G95" i="3" s="1"/>
  <c r="F96" i="3"/>
  <c r="G96" i="3" s="1"/>
  <c r="F97" i="3"/>
  <c r="G97" i="3" s="1"/>
  <c r="F98" i="3"/>
  <c r="G98" i="3" s="1"/>
  <c r="F99" i="3"/>
  <c r="G99" i="3" s="1"/>
  <c r="F100" i="3"/>
  <c r="G100" i="3" s="1"/>
  <c r="F101" i="3"/>
  <c r="G101" i="3" s="1"/>
  <c r="F102" i="3"/>
  <c r="G102" i="3" s="1"/>
  <c r="F103" i="3"/>
  <c r="G103" i="3" s="1"/>
  <c r="F104" i="3"/>
  <c r="G104" i="3" s="1"/>
  <c r="F105" i="3"/>
  <c r="G105" i="3" s="1"/>
  <c r="F106" i="3"/>
  <c r="G106" i="3" s="1"/>
  <c r="F107" i="3"/>
  <c r="G107" i="3" s="1"/>
  <c r="F108" i="3"/>
  <c r="G108" i="3" s="1"/>
  <c r="F109" i="3"/>
  <c r="G109" i="3" s="1"/>
  <c r="F110" i="3"/>
  <c r="G110" i="3" s="1"/>
  <c r="F111" i="3"/>
  <c r="G111" i="3" s="1"/>
  <c r="F112" i="3"/>
  <c r="G112" i="3" s="1"/>
  <c r="F113" i="3"/>
  <c r="G113" i="3" s="1"/>
  <c r="F114" i="3"/>
  <c r="G114" i="3" s="1"/>
  <c r="F115" i="3"/>
  <c r="G115" i="3" s="1"/>
  <c r="F116" i="3"/>
  <c r="G116" i="3" s="1"/>
</calcChain>
</file>

<file path=xl/sharedStrings.xml><?xml version="1.0" encoding="utf-8"?>
<sst xmlns="http://schemas.openxmlformats.org/spreadsheetml/2006/main" count="326" uniqueCount="132">
  <si>
    <t>Fecha de registro</t>
  </si>
  <si>
    <t>Unidad de medida</t>
  </si>
  <si>
    <t>Costo unitario en RD$</t>
  </si>
  <si>
    <t>Valor en RD$</t>
  </si>
  <si>
    <t>Existencia</t>
  </si>
  <si>
    <t>CARPETAS DE 1'' 3 ARGOLLAS</t>
  </si>
  <si>
    <t>CARPETAS DE 3'' 3 ARGOLLAS</t>
  </si>
  <si>
    <t>UHU STICK 21 GR EN PASTA</t>
  </si>
  <si>
    <t>MARCADORES PERMANENTE</t>
  </si>
  <si>
    <t>DISPENSADOR 3/4</t>
  </si>
  <si>
    <t>CUBIERTA P/ENCUADERNAR</t>
  </si>
  <si>
    <t>PAQUETE</t>
  </si>
  <si>
    <t>CAJA</t>
  </si>
  <si>
    <t>AMBIENTADORES GLADE</t>
  </si>
  <si>
    <t>GUANTES GOMA</t>
  </si>
  <si>
    <t>ESPONJA P/FREGAR</t>
  </si>
  <si>
    <t>CEPILLO P/INODORO</t>
  </si>
  <si>
    <t>ESCOBA TINA SUPER</t>
  </si>
  <si>
    <t>DESCALIN</t>
  </si>
  <si>
    <t>CLORO</t>
  </si>
  <si>
    <t>CREMORA</t>
  </si>
  <si>
    <t>SOBRE GRANDE TIMBRADO CARTA</t>
  </si>
  <si>
    <t>CARATULA PARA  DVD Y CD</t>
  </si>
  <si>
    <t>VASOS CONICOS</t>
  </si>
  <si>
    <t>LABELS</t>
  </si>
  <si>
    <t>PAPEL TIMBRADO</t>
  </si>
  <si>
    <t>RESALTADORES</t>
  </si>
  <si>
    <t>TIJERAS</t>
  </si>
  <si>
    <t>POST-ING BANDERITAS</t>
  </si>
  <si>
    <t>PAPEL DE BAÑO 12/1</t>
  </si>
  <si>
    <t>SERVILLETA</t>
  </si>
  <si>
    <t>LIQUI-PAPEL</t>
  </si>
  <si>
    <t>REGLAS</t>
  </si>
  <si>
    <t>UNIDAD</t>
  </si>
  <si>
    <t>FALDO</t>
  </si>
  <si>
    <t>RESMA</t>
  </si>
  <si>
    <t>SOBRE MANILLA10 x 14</t>
  </si>
  <si>
    <t>TE FRIO</t>
  </si>
  <si>
    <t>CLIPS BILLETERO 3''</t>
  </si>
  <si>
    <t>TINTA 65 ML</t>
  </si>
  <si>
    <t>POTE</t>
  </si>
  <si>
    <t>LIBRETAS 5.5 X 8.5 CON LOGO OPTIC</t>
  </si>
  <si>
    <t>LIBRETAS 8.5 X 11 CON LOGO OPTIC</t>
  </si>
  <si>
    <t>SOBRE MANILA 8 ½ x 11</t>
  </si>
  <si>
    <t>SOBRE MANILA 8 ½ x 14 3/4</t>
  </si>
  <si>
    <t>DOCENA</t>
  </si>
  <si>
    <t>CLIPS BILLETERO 1''</t>
  </si>
  <si>
    <t>CD-R</t>
  </si>
  <si>
    <t xml:space="preserve">ROLLOS DE PAPEL TERMICO 3/8 </t>
  </si>
  <si>
    <t>CAJA 50/1</t>
  </si>
  <si>
    <t>GRAPA ESTANDAR</t>
  </si>
  <si>
    <t>AZUCAR CREMA</t>
  </si>
  <si>
    <t>PAPEL TOALLA</t>
  </si>
  <si>
    <t>PAPEL BOND 8 ½  x 11</t>
  </si>
  <si>
    <t>PAPEL BOND 8 ½  x 14</t>
  </si>
  <si>
    <t>GALONES</t>
  </si>
  <si>
    <t>LIMPIADOR DE CRISTALES</t>
  </si>
  <si>
    <t>DVD-R</t>
  </si>
  <si>
    <t>GRAPADORA DE USO LIGERO</t>
  </si>
  <si>
    <t>FUNDAS NEGRAS 24 X 30</t>
  </si>
  <si>
    <t>PROTECTORES DE HOJAS 100/1</t>
  </si>
  <si>
    <t xml:space="preserve">JABON DE MANOS </t>
  </si>
  <si>
    <t>BRILLO VERDE</t>
  </si>
  <si>
    <t>CAFÉ MOLIDO SANTO DOMINGO 1 LIB.</t>
  </si>
  <si>
    <t>ROLLOS DE SUMADORA</t>
  </si>
  <si>
    <t>CARPETA CON BOLSILLO 9 X 14</t>
  </si>
  <si>
    <t>GEL P/LAS MANOS</t>
  </si>
  <si>
    <t>UNIDADES</t>
  </si>
  <si>
    <t>MARCADOR DE PIZARRA</t>
  </si>
  <si>
    <t>ATOMIZADOR 32 OZ</t>
  </si>
  <si>
    <t xml:space="preserve">AGUA PURIFICADA </t>
  </si>
  <si>
    <t>BOTELLONES</t>
  </si>
  <si>
    <t>AIRE COMPRIMIDO</t>
  </si>
  <si>
    <t>POTECITOS</t>
  </si>
  <si>
    <t>JABON LIQ. P/MANOS EN SPRAY 6/1</t>
  </si>
  <si>
    <t>LIMPIADOR DE METAL 18 oz.</t>
  </si>
  <si>
    <t>CALCULADORA DE 12 DIGITOS</t>
  </si>
  <si>
    <t>CINTA PARA CALCULADORA</t>
  </si>
  <si>
    <t>TOTAL</t>
  </si>
  <si>
    <t>TONER 80A</t>
  </si>
  <si>
    <t>TONER 83A</t>
  </si>
  <si>
    <t>TONER 78A</t>
  </si>
  <si>
    <t>TONER 53A</t>
  </si>
  <si>
    <t>TONER 951 MAGENT</t>
  </si>
  <si>
    <t>TONER 951 AMARILLO</t>
  </si>
  <si>
    <t>TONER 951 CYAN</t>
  </si>
  <si>
    <t>TONER 950 NEGRO</t>
  </si>
  <si>
    <t>TONER 304 MAGENT</t>
  </si>
  <si>
    <t>TONER 304 CYAN</t>
  </si>
  <si>
    <t>TONER 304 AMARILLO</t>
  </si>
  <si>
    <t>TONER 304 NEGRO</t>
  </si>
  <si>
    <t>DESINFECTANTE MULTIUSO</t>
  </si>
  <si>
    <t>JABON LAVAPLATOS</t>
  </si>
  <si>
    <t>FUNDAS NEGRAS 18 X 22</t>
  </si>
  <si>
    <t>VASOS PARA CAFÉ 3OZ</t>
  </si>
  <si>
    <t>TONER 507 A/ MAGENT</t>
  </si>
  <si>
    <t>TONER 507 A/ CYAN</t>
  </si>
  <si>
    <t>TONER 507 A/ NEGRO</t>
  </si>
  <si>
    <t>TONER 507 A/  AMARILLO</t>
  </si>
  <si>
    <t>TONER HP CYAN CC531A ORIGINAL</t>
  </si>
  <si>
    <t>TONER HP Q5952A ORIGINAL</t>
  </si>
  <si>
    <t>TONER HP Q5951A ORIGINAL</t>
  </si>
  <si>
    <t>TONER HP Q5950A</t>
  </si>
  <si>
    <t>TONER HP 507 A/CE400 ORIGINAL</t>
  </si>
  <si>
    <t>TONER HP 507 A/CE401 ORIGINAL</t>
  </si>
  <si>
    <t>TONER HP 507A/ CE403 ORIGINAL</t>
  </si>
  <si>
    <t>TONER HP CE278A ORIGINAL</t>
  </si>
  <si>
    <t>TONER HP CF413A ORIGINAL</t>
  </si>
  <si>
    <t>TONER HP CF412A ORIGINAL</t>
  </si>
  <si>
    <t>TONER HP CF411A ORIGINAL</t>
  </si>
  <si>
    <t>TONER HP CF410A ORIGINAL</t>
  </si>
  <si>
    <t>TONER HP Q7553A ORIGINAL</t>
  </si>
  <si>
    <t>TONER HP 83A ORIGINAL</t>
  </si>
  <si>
    <t>TONER HP Q5953A MAG. ORIGINAL</t>
  </si>
  <si>
    <t>ITBIS</t>
  </si>
  <si>
    <t>Monto Total RD$</t>
  </si>
  <si>
    <t>CINTA ADHESIVA 3/4</t>
  </si>
  <si>
    <t>ESPIRALES 5/16</t>
  </si>
  <si>
    <t>FOLDER 81/2X11</t>
  </si>
  <si>
    <t>FOLDER 8½X14</t>
  </si>
  <si>
    <t xml:space="preserve">Descripcion </t>
  </si>
  <si>
    <t>Oficina Presidencial de Tecnologia de la Informacion y Comunicacion</t>
  </si>
  <si>
    <t>Relacion de Inventario</t>
  </si>
  <si>
    <t>SOBRE DE CARTA EN BLANCO</t>
  </si>
  <si>
    <t>CARPETA CON BOLSILLO 9 X 12</t>
  </si>
  <si>
    <t>SOBRE TIMBRADO 9x12</t>
  </si>
  <si>
    <t>SOBRE TIMBRADO 9x14</t>
  </si>
  <si>
    <t>30/11/2017</t>
  </si>
  <si>
    <t>30/11/2027</t>
  </si>
  <si>
    <t>30/11/2030</t>
  </si>
  <si>
    <t>30/11/2081</t>
  </si>
  <si>
    <t>Al 30 de Noviembre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</si>
</sst>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2" tint="-0.89999084444715716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7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20"/>
      <color theme="9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0" fillId="3" borderId="0" xfId="0" applyFill="1"/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14" fillId="3" borderId="0" xfId="0" applyFont="1" applyFill="1"/>
    <xf numFmtId="0" fontId="15" fillId="3" borderId="0" xfId="0" applyFont="1" applyFill="1"/>
    <xf numFmtId="0" fontId="16" fillId="3" borderId="0" xfId="0" applyFont="1" applyFill="1"/>
    <xf numFmtId="0" fontId="17" fillId="3" borderId="0" xfId="0" applyFont="1" applyFill="1"/>
    <xf numFmtId="0" fontId="18" fillId="3" borderId="0" xfId="0" applyFont="1" applyFill="1"/>
    <xf numFmtId="0" fontId="19" fillId="3" borderId="0" xfId="0" applyFont="1" applyFill="1" applyAlignment="1">
      <alignment horizontal="left"/>
    </xf>
    <xf numFmtId="0" fontId="20" fillId="3" borderId="0" xfId="0" applyFont="1" applyFill="1" applyAlignment="1">
      <alignment horizontal="left"/>
    </xf>
    <xf numFmtId="0" fontId="21" fillId="3" borderId="0" xfId="0" applyFont="1" applyFill="1" applyAlignment="1">
      <alignment horizontal="center" wrapText="1"/>
    </xf>
    <xf numFmtId="0" fontId="21" fillId="3" borderId="0" xfId="1" applyFont="1" applyFill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4" fillId="0" borderId="0" xfId="1" applyNumberFormat="1" applyFont="1" applyBorder="1" applyAlignment="1">
      <alignment horizontal="center" vertical="center" wrapText="1"/>
    </xf>
    <xf numFmtId="0" fontId="5" fillId="0" borderId="0" xfId="1" applyNumberFormat="1" applyFont="1" applyAlignment="1">
      <alignment horizontal="center" vertical="center" wrapText="1"/>
    </xf>
    <xf numFmtId="0" fontId="0" fillId="0" borderId="0" xfId="0" applyNumberFormat="1"/>
    <xf numFmtId="0" fontId="22" fillId="2" borderId="1" xfId="1" applyNumberFormat="1" applyFont="1" applyFill="1" applyBorder="1" applyAlignment="1" applyProtection="1">
      <alignment horizontal="center" vertical="center" wrapText="1"/>
    </xf>
    <xf numFmtId="43" fontId="22" fillId="2" borderId="1" xfId="2" applyFont="1" applyFill="1" applyBorder="1" applyAlignment="1" applyProtection="1">
      <alignment horizontal="center" vertical="center" wrapText="1"/>
    </xf>
    <xf numFmtId="44" fontId="22" fillId="2" borderId="1" xfId="2" applyNumberFormat="1" applyFont="1" applyFill="1" applyBorder="1" applyAlignment="1" applyProtection="1">
      <alignment horizontal="center" vertical="center" wrapText="1"/>
    </xf>
    <xf numFmtId="164" fontId="23" fillId="3" borderId="1" xfId="1" applyNumberFormat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/>
    </xf>
    <xf numFmtId="0" fontId="23" fillId="3" borderId="1" xfId="1" applyFont="1" applyFill="1" applyBorder="1" applyAlignment="1">
      <alignment horizontal="center" vertical="center" wrapText="1"/>
    </xf>
    <xf numFmtId="43" fontId="23" fillId="3" borderId="1" xfId="2" applyFont="1" applyFill="1" applyBorder="1" applyAlignment="1">
      <alignment horizontal="center" vertical="center"/>
    </xf>
    <xf numFmtId="44" fontId="23" fillId="3" borderId="1" xfId="2" applyNumberFormat="1" applyFont="1" applyFill="1" applyBorder="1" applyAlignment="1">
      <alignment horizontal="center" vertical="center" wrapText="1"/>
    </xf>
    <xf numFmtId="0" fontId="23" fillId="3" borderId="1" xfId="2" applyNumberFormat="1" applyFont="1" applyFill="1" applyBorder="1" applyAlignment="1">
      <alignment horizontal="center" vertical="center"/>
    </xf>
    <xf numFmtId="0" fontId="24" fillId="3" borderId="1" xfId="1" applyFont="1" applyFill="1" applyBorder="1" applyAlignment="1">
      <alignment horizontal="center" vertical="center"/>
    </xf>
    <xf numFmtId="0" fontId="25" fillId="0" borderId="1" xfId="0" applyFont="1" applyBorder="1"/>
    <xf numFmtId="44" fontId="26" fillId="0" borderId="1" xfId="0" applyNumberFormat="1" applyFont="1" applyBorder="1"/>
    <xf numFmtId="0" fontId="25" fillId="0" borderId="1" xfId="0" applyNumberFormat="1" applyFont="1" applyBorder="1"/>
    <xf numFmtId="0" fontId="21" fillId="0" borderId="0" xfId="0" applyFont="1" applyAlignment="1">
      <alignment horizontal="center" wrapText="1"/>
    </xf>
    <xf numFmtId="0" fontId="21" fillId="0" borderId="0" xfId="1" applyFont="1" applyAlignment="1">
      <alignment horizontal="center" vertical="center" wrapText="1"/>
    </xf>
  </cellXfs>
  <cellStyles count="4">
    <cellStyle name="Comma 2" xfId="2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718608</xdr:colOff>
      <xdr:row>0</xdr:row>
      <xdr:rowOff>85725</xdr:rowOff>
    </xdr:from>
    <xdr:to>
      <xdr:col>4</xdr:col>
      <xdr:colOff>847724</xdr:colOff>
      <xdr:row>5</xdr:row>
      <xdr:rowOff>141534</xdr:rowOff>
    </xdr:to>
    <xdr:pic>
      <xdr:nvPicPr>
        <xdr:cNvPr id="3" name="Picture 2" descr="Logo-Optic-1'-PEQUEÑ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09558" y="85725"/>
          <a:ext cx="1434041" cy="1151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18"/>
  <sheetViews>
    <sheetView tabSelected="1" topLeftCell="C115" zoomScale="130" zoomScaleNormal="130" workbookViewId="0">
      <selection activeCell="H64" sqref="H64"/>
    </sheetView>
  </sheetViews>
  <sheetFormatPr baseColWidth="10" defaultColWidth="9.140625" defaultRowHeight="15" x14ac:dyDescent="0.25"/>
  <cols>
    <col min="1" max="1" width="7.140625" customWidth="1"/>
    <col min="2" max="2" width="13.140625" customWidth="1"/>
    <col min="3" max="3" width="36.5703125" bestFit="1" customWidth="1"/>
    <col min="4" max="4" width="19.5703125" customWidth="1"/>
    <col min="5" max="7" width="14.5703125" customWidth="1"/>
    <col min="8" max="8" width="15.140625" style="8" bestFit="1" customWidth="1"/>
    <col min="9" max="9" width="12.42578125" style="29" customWidth="1"/>
    <col min="10" max="10" width="10.85546875" bestFit="1" customWidth="1"/>
    <col min="14" max="14" width="14.28515625" bestFit="1" customWidth="1"/>
  </cols>
  <sheetData>
    <row r="3" spans="2:12" ht="18.75" x14ac:dyDescent="0.25">
      <c r="C3" s="5"/>
      <c r="D3" s="5"/>
      <c r="E3" s="25"/>
      <c r="F3" s="25"/>
      <c r="G3" s="25"/>
      <c r="H3" s="25"/>
      <c r="I3" s="26"/>
      <c r="J3" s="5"/>
      <c r="K3" s="5"/>
      <c r="L3" s="5"/>
    </row>
    <row r="4" spans="2:12" ht="18.75" x14ac:dyDescent="0.3">
      <c r="B4" s="5"/>
      <c r="C4" s="5"/>
      <c r="D4" s="5"/>
      <c r="E4" s="23"/>
      <c r="F4" s="23"/>
      <c r="G4" s="23"/>
      <c r="H4" s="23"/>
      <c r="I4" s="26"/>
      <c r="J4" s="5"/>
      <c r="K4" s="5"/>
      <c r="L4" s="5"/>
    </row>
    <row r="5" spans="2:12" ht="18.75" x14ac:dyDescent="0.25">
      <c r="B5" s="5"/>
      <c r="E5" s="24"/>
      <c r="F5" s="24"/>
      <c r="G5" s="24"/>
      <c r="H5" s="24"/>
      <c r="I5" s="26"/>
      <c r="J5" s="5"/>
      <c r="K5" s="5"/>
      <c r="L5" s="5"/>
    </row>
    <row r="6" spans="2:12" ht="18.75" x14ac:dyDescent="0.25">
      <c r="B6" s="5"/>
      <c r="C6" s="5"/>
      <c r="D6" s="5"/>
      <c r="E6" s="24"/>
      <c r="F6" s="24"/>
      <c r="G6" s="24"/>
      <c r="H6" s="24"/>
      <c r="I6" s="26"/>
      <c r="J6" s="5"/>
      <c r="K6" s="5"/>
      <c r="L6" s="5"/>
    </row>
    <row r="7" spans="2:12" ht="18.75" customHeight="1" x14ac:dyDescent="0.3">
      <c r="B7" s="5"/>
      <c r="C7" s="43" t="s">
        <v>121</v>
      </c>
      <c r="D7" s="43"/>
      <c r="E7" s="43"/>
      <c r="F7" s="43"/>
      <c r="G7" s="43"/>
      <c r="H7" s="43"/>
      <c r="I7" s="26"/>
      <c r="J7" s="7"/>
      <c r="K7" s="5"/>
      <c r="L7" s="5"/>
    </row>
    <row r="8" spans="2:12" ht="18.75" x14ac:dyDescent="0.25">
      <c r="B8" s="5"/>
      <c r="C8" s="44" t="s">
        <v>122</v>
      </c>
      <c r="D8" s="44"/>
      <c r="E8" s="44"/>
      <c r="F8" s="44"/>
      <c r="G8" s="44"/>
      <c r="H8" s="44"/>
      <c r="I8" s="27"/>
      <c r="J8" s="2"/>
      <c r="K8" s="5"/>
      <c r="L8" s="5"/>
    </row>
    <row r="9" spans="2:12" ht="18.75" customHeight="1" x14ac:dyDescent="0.25">
      <c r="B9" s="5"/>
      <c r="C9" s="44" t="s">
        <v>131</v>
      </c>
      <c r="D9" s="44"/>
      <c r="E9" s="44"/>
      <c r="F9" s="44"/>
      <c r="G9" s="44"/>
      <c r="H9" s="44"/>
      <c r="I9" s="28"/>
      <c r="J9" s="3"/>
      <c r="K9" s="3"/>
      <c r="L9" s="3"/>
    </row>
    <row r="10" spans="2:12" x14ac:dyDescent="0.25">
      <c r="B10" s="5"/>
      <c r="C10" s="5"/>
      <c r="D10" s="5"/>
      <c r="E10" s="5"/>
      <c r="F10" s="5"/>
      <c r="G10" s="5"/>
      <c r="H10" s="7"/>
      <c r="I10" s="26"/>
      <c r="J10" s="5"/>
      <c r="K10" s="5"/>
      <c r="L10" s="5"/>
    </row>
    <row r="11" spans="2:12" ht="30" x14ac:dyDescent="0.25">
      <c r="B11" s="30" t="s">
        <v>0</v>
      </c>
      <c r="C11" s="30" t="s">
        <v>120</v>
      </c>
      <c r="D11" s="30" t="s">
        <v>1</v>
      </c>
      <c r="E11" s="31" t="s">
        <v>2</v>
      </c>
      <c r="F11" s="31" t="s">
        <v>114</v>
      </c>
      <c r="G11" s="31" t="s">
        <v>115</v>
      </c>
      <c r="H11" s="32" t="s">
        <v>3</v>
      </c>
      <c r="I11" s="30" t="s">
        <v>4</v>
      </c>
      <c r="J11" s="5"/>
      <c r="K11" s="5"/>
      <c r="L11" s="5"/>
    </row>
    <row r="12" spans="2:12" s="1" customFormat="1" x14ac:dyDescent="0.25">
      <c r="B12" s="33" t="s">
        <v>127</v>
      </c>
      <c r="C12" s="34" t="s">
        <v>70</v>
      </c>
      <c r="D12" s="35" t="s">
        <v>71</v>
      </c>
      <c r="E12" s="36">
        <v>50</v>
      </c>
      <c r="F12" s="36"/>
      <c r="G12" s="36">
        <v>50</v>
      </c>
      <c r="H12" s="37">
        <v>4250</v>
      </c>
      <c r="I12" s="38">
        <v>85</v>
      </c>
      <c r="J12" s="6"/>
      <c r="K12" s="6"/>
      <c r="L12" s="6"/>
    </row>
    <row r="13" spans="2:12" s="1" customFormat="1" x14ac:dyDescent="0.25">
      <c r="B13" s="33" t="s">
        <v>127</v>
      </c>
      <c r="C13" s="34" t="s">
        <v>72</v>
      </c>
      <c r="D13" s="35" t="s">
        <v>73</v>
      </c>
      <c r="E13" s="36">
        <v>299</v>
      </c>
      <c r="F13" s="36">
        <f>E13*18%</f>
        <v>53.82</v>
      </c>
      <c r="G13" s="36">
        <f t="shared" ref="G13:G60" si="0">E13+F13</f>
        <v>352.82</v>
      </c>
      <c r="H13" s="37">
        <v>2116.92</v>
      </c>
      <c r="I13" s="38">
        <v>6</v>
      </c>
      <c r="J13" s="6"/>
      <c r="K13" s="6"/>
      <c r="L13" s="6"/>
    </row>
    <row r="14" spans="2:12" s="1" customFormat="1" x14ac:dyDescent="0.25">
      <c r="B14" s="33" t="s">
        <v>127</v>
      </c>
      <c r="C14" s="34" t="s">
        <v>13</v>
      </c>
      <c r="D14" s="35" t="s">
        <v>33</v>
      </c>
      <c r="E14" s="36">
        <v>78.81</v>
      </c>
      <c r="F14" s="36">
        <f t="shared" ref="F14:F61" si="1">E14*18%</f>
        <v>14.1858</v>
      </c>
      <c r="G14" s="36">
        <f>E14+F14</f>
        <v>92.995800000000003</v>
      </c>
      <c r="H14" s="37">
        <v>1395</v>
      </c>
      <c r="I14" s="38">
        <v>15</v>
      </c>
      <c r="J14" s="6"/>
      <c r="K14" s="6"/>
      <c r="L14" s="6"/>
    </row>
    <row r="15" spans="2:12" s="1" customFormat="1" x14ac:dyDescent="0.25">
      <c r="B15" s="33" t="s">
        <v>127</v>
      </c>
      <c r="C15" s="34" t="s">
        <v>69</v>
      </c>
      <c r="D15" s="35" t="s">
        <v>33</v>
      </c>
      <c r="E15" s="36">
        <v>25.42</v>
      </c>
      <c r="F15" s="36">
        <f t="shared" si="1"/>
        <v>4.5756000000000006</v>
      </c>
      <c r="G15" s="36">
        <f t="shared" si="0"/>
        <v>29.995600000000003</v>
      </c>
      <c r="H15" s="37">
        <v>150</v>
      </c>
      <c r="I15" s="38">
        <v>5</v>
      </c>
      <c r="J15" s="6"/>
      <c r="K15" s="6"/>
      <c r="L15" s="6"/>
    </row>
    <row r="16" spans="2:12" s="1" customFormat="1" x14ac:dyDescent="0.25">
      <c r="B16" s="33" t="s">
        <v>127</v>
      </c>
      <c r="C16" s="34" t="s">
        <v>51</v>
      </c>
      <c r="D16" s="35" t="s">
        <v>11</v>
      </c>
      <c r="E16" s="36">
        <v>250</v>
      </c>
      <c r="F16" s="36">
        <f>E16*16%</f>
        <v>40</v>
      </c>
      <c r="G16" s="36">
        <f t="shared" si="0"/>
        <v>290</v>
      </c>
      <c r="H16" s="37">
        <v>17980</v>
      </c>
      <c r="I16" s="38">
        <v>62</v>
      </c>
      <c r="J16" s="6"/>
      <c r="K16" s="6"/>
      <c r="L16" s="6"/>
    </row>
    <row r="17" spans="2:12" s="1" customFormat="1" x14ac:dyDescent="0.25">
      <c r="B17" s="33" t="s">
        <v>127</v>
      </c>
      <c r="C17" s="34" t="s">
        <v>62</v>
      </c>
      <c r="D17" s="35" t="s">
        <v>45</v>
      </c>
      <c r="E17" s="36">
        <v>120</v>
      </c>
      <c r="F17" s="36">
        <f t="shared" si="1"/>
        <v>21.599999999999998</v>
      </c>
      <c r="G17" s="36">
        <f t="shared" si="0"/>
        <v>141.6</v>
      </c>
      <c r="H17" s="37">
        <v>141.6</v>
      </c>
      <c r="I17" s="38">
        <v>1</v>
      </c>
      <c r="J17" s="6"/>
      <c r="K17" s="6"/>
      <c r="L17" s="6"/>
    </row>
    <row r="18" spans="2:12" s="1" customFormat="1" x14ac:dyDescent="0.25">
      <c r="B18" s="33" t="s">
        <v>127</v>
      </c>
      <c r="C18" s="34" t="s">
        <v>63</v>
      </c>
      <c r="D18" s="35" t="s">
        <v>11</v>
      </c>
      <c r="E18" s="36">
        <v>225</v>
      </c>
      <c r="F18" s="36">
        <f>E18*16%</f>
        <v>36</v>
      </c>
      <c r="G18" s="36">
        <f t="shared" si="0"/>
        <v>261</v>
      </c>
      <c r="H18" s="37">
        <v>73080</v>
      </c>
      <c r="I18" s="38">
        <v>280</v>
      </c>
      <c r="J18" s="6"/>
      <c r="K18" s="6"/>
      <c r="L18" s="6"/>
    </row>
    <row r="19" spans="2:12" s="1" customFormat="1" x14ac:dyDescent="0.25">
      <c r="B19" s="33" t="s">
        <v>127</v>
      </c>
      <c r="C19" s="34" t="s">
        <v>76</v>
      </c>
      <c r="D19" s="35" t="s">
        <v>67</v>
      </c>
      <c r="E19" s="36">
        <v>5950</v>
      </c>
      <c r="F19" s="36">
        <f t="shared" si="1"/>
        <v>1071</v>
      </c>
      <c r="G19" s="36">
        <f t="shared" si="0"/>
        <v>7021</v>
      </c>
      <c r="H19" s="37">
        <v>7021</v>
      </c>
      <c r="I19" s="38">
        <v>1</v>
      </c>
      <c r="J19" s="6"/>
      <c r="K19" s="6"/>
      <c r="L19" s="6"/>
    </row>
    <row r="20" spans="2:12" s="1" customFormat="1" x14ac:dyDescent="0.25">
      <c r="B20" s="33" t="s">
        <v>128</v>
      </c>
      <c r="C20" s="34" t="s">
        <v>22</v>
      </c>
      <c r="D20" s="35" t="s">
        <v>33</v>
      </c>
      <c r="E20" s="36">
        <v>5.93</v>
      </c>
      <c r="F20" s="36">
        <f t="shared" si="1"/>
        <v>1.0673999999999999</v>
      </c>
      <c r="G20" s="36">
        <f t="shared" si="0"/>
        <v>6.9973999999999998</v>
      </c>
      <c r="H20" s="37">
        <v>350</v>
      </c>
      <c r="I20" s="38">
        <v>50</v>
      </c>
      <c r="J20" s="6"/>
      <c r="K20" s="6"/>
      <c r="L20" s="6"/>
    </row>
    <row r="21" spans="2:12" s="1" customFormat="1" x14ac:dyDescent="0.25">
      <c r="B21" s="33" t="s">
        <v>127</v>
      </c>
      <c r="C21" s="34" t="s">
        <v>124</v>
      </c>
      <c r="D21" s="35" t="s">
        <v>33</v>
      </c>
      <c r="E21" s="36">
        <v>23.73</v>
      </c>
      <c r="F21" s="36">
        <f t="shared" si="1"/>
        <v>4.2713999999999999</v>
      </c>
      <c r="G21" s="36">
        <f t="shared" si="0"/>
        <v>28.0014</v>
      </c>
      <c r="H21" s="37">
        <v>28000</v>
      </c>
      <c r="I21" s="38">
        <v>1000</v>
      </c>
      <c r="J21" s="6"/>
      <c r="K21" s="6"/>
      <c r="L21" s="6"/>
    </row>
    <row r="22" spans="2:12" s="1" customFormat="1" x14ac:dyDescent="0.25">
      <c r="B22" s="33" t="s">
        <v>127</v>
      </c>
      <c r="C22" s="34" t="s">
        <v>65</v>
      </c>
      <c r="D22" s="35" t="s">
        <v>33</v>
      </c>
      <c r="E22" s="36">
        <v>31.36</v>
      </c>
      <c r="F22" s="36">
        <f t="shared" si="1"/>
        <v>5.6448</v>
      </c>
      <c r="G22" s="36">
        <f t="shared" si="0"/>
        <v>37.004800000000003</v>
      </c>
      <c r="H22" s="37">
        <v>37000</v>
      </c>
      <c r="I22" s="38">
        <v>1000</v>
      </c>
      <c r="J22" s="6"/>
      <c r="K22" s="6"/>
      <c r="L22" s="6"/>
    </row>
    <row r="23" spans="2:12" s="1" customFormat="1" x14ac:dyDescent="0.25">
      <c r="B23" s="33" t="s">
        <v>129</v>
      </c>
      <c r="C23" s="34"/>
      <c r="D23" s="35" t="s">
        <v>33</v>
      </c>
      <c r="E23" s="36">
        <v>100</v>
      </c>
      <c r="F23" s="36">
        <f t="shared" si="1"/>
        <v>18</v>
      </c>
      <c r="G23" s="36">
        <f t="shared" si="0"/>
        <v>118</v>
      </c>
      <c r="H23" s="37">
        <v>118</v>
      </c>
      <c r="I23" s="38">
        <v>1</v>
      </c>
      <c r="J23" s="6"/>
      <c r="K23" s="6"/>
      <c r="L23" s="6"/>
    </row>
    <row r="24" spans="2:12" s="1" customFormat="1" x14ac:dyDescent="0.25">
      <c r="B24" s="33" t="s">
        <v>127</v>
      </c>
      <c r="C24" s="34" t="s">
        <v>5</v>
      </c>
      <c r="D24" s="35" t="s">
        <v>33</v>
      </c>
      <c r="E24" s="36">
        <v>110.17</v>
      </c>
      <c r="F24" s="36">
        <f t="shared" si="1"/>
        <v>19.8306</v>
      </c>
      <c r="G24" s="36">
        <f t="shared" si="0"/>
        <v>130.00059999999999</v>
      </c>
      <c r="H24" s="37">
        <v>780</v>
      </c>
      <c r="I24" s="38">
        <v>6</v>
      </c>
      <c r="J24" s="6"/>
      <c r="K24" s="6"/>
      <c r="L24" s="6"/>
    </row>
    <row r="25" spans="2:12" s="1" customFormat="1" x14ac:dyDescent="0.25">
      <c r="B25" s="33" t="s">
        <v>127</v>
      </c>
      <c r="C25" s="34" t="s">
        <v>6</v>
      </c>
      <c r="D25" s="35" t="s">
        <v>33</v>
      </c>
      <c r="E25" s="36">
        <v>207.63</v>
      </c>
      <c r="F25" s="36">
        <f t="shared" si="1"/>
        <v>37.373399999999997</v>
      </c>
      <c r="G25" s="36">
        <f t="shared" si="0"/>
        <v>245.0034</v>
      </c>
      <c r="H25" s="37">
        <v>490</v>
      </c>
      <c r="I25" s="38">
        <v>2</v>
      </c>
      <c r="J25" s="6"/>
      <c r="K25" s="6"/>
      <c r="L25" s="6"/>
    </row>
    <row r="26" spans="2:12" s="1" customFormat="1" x14ac:dyDescent="0.25">
      <c r="B26" s="33" t="s">
        <v>127</v>
      </c>
      <c r="C26" s="34" t="s">
        <v>47</v>
      </c>
      <c r="D26" s="35" t="s">
        <v>33</v>
      </c>
      <c r="E26" s="36">
        <v>6.61</v>
      </c>
      <c r="F26" s="36">
        <f t="shared" si="1"/>
        <v>1.1898</v>
      </c>
      <c r="G26" s="36">
        <f t="shared" si="0"/>
        <v>7.7998000000000003</v>
      </c>
      <c r="H26" s="37">
        <v>390</v>
      </c>
      <c r="I26" s="38">
        <v>50</v>
      </c>
      <c r="J26" s="6"/>
      <c r="K26" s="6"/>
      <c r="L26" s="6"/>
    </row>
    <row r="27" spans="2:12" s="1" customFormat="1" x14ac:dyDescent="0.25">
      <c r="B27" s="33" t="s">
        <v>127</v>
      </c>
      <c r="C27" s="34" t="s">
        <v>16</v>
      </c>
      <c r="D27" s="35" t="s">
        <v>33</v>
      </c>
      <c r="E27" s="36">
        <v>63.56</v>
      </c>
      <c r="F27" s="36">
        <f t="shared" si="1"/>
        <v>11.440799999999999</v>
      </c>
      <c r="G27" s="36">
        <f t="shared" si="0"/>
        <v>75.000799999999998</v>
      </c>
      <c r="H27" s="37">
        <v>375</v>
      </c>
      <c r="I27" s="38">
        <v>5</v>
      </c>
      <c r="J27" s="6"/>
      <c r="K27" s="6"/>
      <c r="L27" s="6"/>
    </row>
    <row r="28" spans="2:12" s="1" customFormat="1" x14ac:dyDescent="0.25">
      <c r="B28" s="33" t="s">
        <v>127</v>
      </c>
      <c r="C28" s="34" t="s">
        <v>116</v>
      </c>
      <c r="D28" s="35" t="s">
        <v>33</v>
      </c>
      <c r="E28" s="36">
        <v>49.15</v>
      </c>
      <c r="F28" s="36">
        <f t="shared" si="1"/>
        <v>8.8469999999999995</v>
      </c>
      <c r="G28" s="36">
        <f t="shared" si="0"/>
        <v>57.997</v>
      </c>
      <c r="H28" s="37">
        <v>1392</v>
      </c>
      <c r="I28" s="38">
        <v>24</v>
      </c>
      <c r="J28" s="6"/>
      <c r="K28" s="6"/>
      <c r="L28" s="6"/>
    </row>
    <row r="29" spans="2:12" s="1" customFormat="1" x14ac:dyDescent="0.25">
      <c r="B29" s="33" t="s">
        <v>127</v>
      </c>
      <c r="C29" s="34" t="s">
        <v>77</v>
      </c>
      <c r="D29" s="35" t="s">
        <v>33</v>
      </c>
      <c r="E29" s="36">
        <v>60</v>
      </c>
      <c r="F29" s="36">
        <f t="shared" si="1"/>
        <v>10.799999999999999</v>
      </c>
      <c r="G29" s="36">
        <f t="shared" si="0"/>
        <v>70.8</v>
      </c>
      <c r="H29" s="37">
        <v>566.4</v>
      </c>
      <c r="I29" s="38">
        <v>8</v>
      </c>
      <c r="J29" s="6"/>
      <c r="K29" s="6"/>
      <c r="L29" s="6"/>
    </row>
    <row r="30" spans="2:12" s="1" customFormat="1" x14ac:dyDescent="0.25">
      <c r="B30" s="33" t="s">
        <v>127</v>
      </c>
      <c r="C30" s="34" t="s">
        <v>46</v>
      </c>
      <c r="D30" s="35" t="s">
        <v>12</v>
      </c>
      <c r="E30" s="36">
        <v>30.51</v>
      </c>
      <c r="F30" s="36">
        <f t="shared" si="1"/>
        <v>5.4918000000000005</v>
      </c>
      <c r="G30" s="36">
        <f t="shared" si="0"/>
        <v>36.001800000000003</v>
      </c>
      <c r="H30" s="37">
        <v>252</v>
      </c>
      <c r="I30" s="38">
        <v>7</v>
      </c>
      <c r="J30" s="6"/>
      <c r="K30" s="6"/>
      <c r="L30" s="6"/>
    </row>
    <row r="31" spans="2:12" s="1" customFormat="1" x14ac:dyDescent="0.25">
      <c r="B31" s="33" t="s">
        <v>127</v>
      </c>
      <c r="C31" s="34" t="s">
        <v>38</v>
      </c>
      <c r="D31" s="35" t="s">
        <v>12</v>
      </c>
      <c r="E31" s="36">
        <v>14.41</v>
      </c>
      <c r="F31" s="36">
        <f t="shared" si="1"/>
        <v>2.5937999999999999</v>
      </c>
      <c r="G31" s="36">
        <f t="shared" si="0"/>
        <v>17.003799999999998</v>
      </c>
      <c r="H31" s="37">
        <v>85</v>
      </c>
      <c r="I31" s="38">
        <v>5</v>
      </c>
      <c r="J31" s="6"/>
      <c r="K31" s="6"/>
      <c r="L31" s="6"/>
    </row>
    <row r="32" spans="2:12" s="1" customFormat="1" x14ac:dyDescent="0.25">
      <c r="B32" s="33" t="s">
        <v>127</v>
      </c>
      <c r="C32" s="34" t="s">
        <v>19</v>
      </c>
      <c r="D32" s="35" t="s">
        <v>55</v>
      </c>
      <c r="E32" s="36">
        <v>65</v>
      </c>
      <c r="F32" s="36">
        <f t="shared" si="1"/>
        <v>11.7</v>
      </c>
      <c r="G32" s="36">
        <f t="shared" si="0"/>
        <v>76.7</v>
      </c>
      <c r="H32" s="37">
        <v>306.8</v>
      </c>
      <c r="I32" s="38">
        <v>4</v>
      </c>
      <c r="J32" s="6"/>
      <c r="K32" s="6"/>
      <c r="L32" s="6"/>
    </row>
    <row r="33" spans="2:12" s="1" customFormat="1" x14ac:dyDescent="0.25">
      <c r="B33" s="33" t="s">
        <v>127</v>
      </c>
      <c r="C33" s="34" t="s">
        <v>20</v>
      </c>
      <c r="D33" s="35" t="s">
        <v>33</v>
      </c>
      <c r="E33" s="36">
        <v>450</v>
      </c>
      <c r="F33" s="36">
        <f t="shared" si="1"/>
        <v>81</v>
      </c>
      <c r="G33" s="36">
        <f t="shared" si="0"/>
        <v>531</v>
      </c>
      <c r="H33" s="37">
        <v>2655</v>
      </c>
      <c r="I33" s="38">
        <v>5</v>
      </c>
      <c r="J33" s="6"/>
      <c r="K33" s="6"/>
      <c r="L33" s="6"/>
    </row>
    <row r="34" spans="2:12" s="1" customFormat="1" x14ac:dyDescent="0.25">
      <c r="B34" s="33" t="s">
        <v>127</v>
      </c>
      <c r="C34" s="34" t="s">
        <v>10</v>
      </c>
      <c r="D34" s="35" t="s">
        <v>11</v>
      </c>
      <c r="E34" s="36">
        <v>241.53</v>
      </c>
      <c r="F34" s="36">
        <f t="shared" si="1"/>
        <v>43.4754</v>
      </c>
      <c r="G34" s="36">
        <f t="shared" si="0"/>
        <v>285.00540000000001</v>
      </c>
      <c r="H34" s="37">
        <v>285.01</v>
      </c>
      <c r="I34" s="38">
        <v>1</v>
      </c>
      <c r="J34" s="6"/>
      <c r="K34" s="6"/>
      <c r="L34" s="6"/>
    </row>
    <row r="35" spans="2:12" s="1" customFormat="1" x14ac:dyDescent="0.25">
      <c r="B35" s="33" t="s">
        <v>127</v>
      </c>
      <c r="C35" s="34" t="s">
        <v>18</v>
      </c>
      <c r="D35" s="35" t="s">
        <v>55</v>
      </c>
      <c r="E35" s="36">
        <v>275.42</v>
      </c>
      <c r="F35" s="36">
        <f t="shared" si="1"/>
        <v>49.575600000000001</v>
      </c>
      <c r="G35" s="36">
        <f t="shared" si="0"/>
        <v>324.99560000000002</v>
      </c>
      <c r="H35" s="37">
        <v>2600</v>
      </c>
      <c r="I35" s="38">
        <v>8</v>
      </c>
      <c r="J35" s="6"/>
      <c r="K35" s="6"/>
      <c r="L35" s="6"/>
    </row>
    <row r="36" spans="2:12" s="1" customFormat="1" x14ac:dyDescent="0.25">
      <c r="B36" s="33" t="s">
        <v>127</v>
      </c>
      <c r="C36" s="34" t="s">
        <v>91</v>
      </c>
      <c r="D36" s="35" t="s">
        <v>55</v>
      </c>
      <c r="E36" s="36">
        <v>85</v>
      </c>
      <c r="F36" s="36">
        <f t="shared" si="1"/>
        <v>15.299999999999999</v>
      </c>
      <c r="G36" s="36">
        <f t="shared" si="0"/>
        <v>100.3</v>
      </c>
      <c r="H36" s="37">
        <v>401.2</v>
      </c>
      <c r="I36" s="38">
        <v>4</v>
      </c>
      <c r="J36" s="6"/>
      <c r="K36" s="6"/>
      <c r="L36" s="6"/>
    </row>
    <row r="37" spans="2:12" s="1" customFormat="1" x14ac:dyDescent="0.25">
      <c r="B37" s="33" t="s">
        <v>127</v>
      </c>
      <c r="C37" s="34" t="s">
        <v>9</v>
      </c>
      <c r="D37" s="35" t="s">
        <v>33</v>
      </c>
      <c r="E37" s="36">
        <v>100</v>
      </c>
      <c r="F37" s="36">
        <f t="shared" si="1"/>
        <v>18</v>
      </c>
      <c r="G37" s="36">
        <f t="shared" si="0"/>
        <v>118</v>
      </c>
      <c r="H37" s="37">
        <v>590</v>
      </c>
      <c r="I37" s="38">
        <v>5</v>
      </c>
      <c r="J37" s="6"/>
      <c r="K37" s="6"/>
      <c r="L37" s="6"/>
    </row>
    <row r="38" spans="2:12" s="1" customFormat="1" x14ac:dyDescent="0.25">
      <c r="B38" s="33" t="s">
        <v>127</v>
      </c>
      <c r="C38" s="34" t="s">
        <v>57</v>
      </c>
      <c r="D38" s="35" t="s">
        <v>33</v>
      </c>
      <c r="E38" s="36">
        <v>14.41</v>
      </c>
      <c r="F38" s="36">
        <f t="shared" si="1"/>
        <v>2.5937999999999999</v>
      </c>
      <c r="G38" s="36">
        <f t="shared" si="0"/>
        <v>17.003799999999998</v>
      </c>
      <c r="H38" s="37">
        <v>255</v>
      </c>
      <c r="I38" s="38">
        <v>15</v>
      </c>
      <c r="J38" s="6"/>
      <c r="K38" s="6"/>
      <c r="L38" s="6"/>
    </row>
    <row r="39" spans="2:12" s="1" customFormat="1" x14ac:dyDescent="0.25">
      <c r="B39" s="33" t="s">
        <v>127</v>
      </c>
      <c r="C39" s="34" t="s">
        <v>17</v>
      </c>
      <c r="D39" s="35" t="s">
        <v>33</v>
      </c>
      <c r="E39" s="36">
        <v>92.37</v>
      </c>
      <c r="F39" s="36">
        <f t="shared" si="1"/>
        <v>16.6266</v>
      </c>
      <c r="G39" s="36">
        <f t="shared" si="0"/>
        <v>108.9966</v>
      </c>
      <c r="H39" s="37">
        <v>1090</v>
      </c>
      <c r="I39" s="38">
        <v>10</v>
      </c>
      <c r="J39" s="6"/>
      <c r="K39" s="6"/>
      <c r="L39" s="6"/>
    </row>
    <row r="40" spans="2:12" s="1" customFormat="1" x14ac:dyDescent="0.25">
      <c r="B40" s="33" t="s">
        <v>127</v>
      </c>
      <c r="C40" s="34" t="s">
        <v>117</v>
      </c>
      <c r="D40" s="35" t="s">
        <v>12</v>
      </c>
      <c r="E40" s="36">
        <v>152.34</v>
      </c>
      <c r="F40" s="36">
        <f t="shared" si="1"/>
        <v>27.421199999999999</v>
      </c>
      <c r="G40" s="36">
        <f t="shared" si="0"/>
        <v>179.7612</v>
      </c>
      <c r="H40" s="37">
        <v>179.76</v>
      </c>
      <c r="I40" s="38">
        <v>1</v>
      </c>
      <c r="J40" s="6"/>
      <c r="K40" s="6"/>
      <c r="L40" s="6"/>
    </row>
    <row r="41" spans="2:12" s="1" customFormat="1" x14ac:dyDescent="0.25">
      <c r="B41" s="33" t="s">
        <v>127</v>
      </c>
      <c r="C41" s="34" t="s">
        <v>15</v>
      </c>
      <c r="D41" s="35" t="s">
        <v>33</v>
      </c>
      <c r="E41" s="36">
        <v>65</v>
      </c>
      <c r="F41" s="36">
        <f t="shared" si="1"/>
        <v>11.7</v>
      </c>
      <c r="G41" s="36">
        <f t="shared" si="0"/>
        <v>76.7</v>
      </c>
      <c r="H41" s="37">
        <v>767</v>
      </c>
      <c r="I41" s="38">
        <v>10</v>
      </c>
      <c r="J41" s="6"/>
      <c r="K41" s="6"/>
      <c r="L41" s="6"/>
    </row>
    <row r="42" spans="2:12" s="1" customFormat="1" x14ac:dyDescent="0.25">
      <c r="B42" s="33" t="s">
        <v>127</v>
      </c>
      <c r="C42" s="34" t="s">
        <v>118</v>
      </c>
      <c r="D42" s="35" t="s">
        <v>11</v>
      </c>
      <c r="E42" s="36">
        <v>805</v>
      </c>
      <c r="F42" s="36">
        <f t="shared" si="1"/>
        <v>144.9</v>
      </c>
      <c r="G42" s="36">
        <f t="shared" si="0"/>
        <v>949.9</v>
      </c>
      <c r="H42" s="37">
        <v>1899.8</v>
      </c>
      <c r="I42" s="38">
        <v>2</v>
      </c>
      <c r="J42" s="6"/>
      <c r="K42" s="6"/>
      <c r="L42" s="6"/>
    </row>
    <row r="43" spans="2:12" s="1" customFormat="1" x14ac:dyDescent="0.25">
      <c r="B43" s="33" t="s">
        <v>127</v>
      </c>
      <c r="C43" s="34" t="s">
        <v>119</v>
      </c>
      <c r="D43" s="35" t="s">
        <v>12</v>
      </c>
      <c r="E43" s="36">
        <v>96.61</v>
      </c>
      <c r="F43" s="36">
        <f t="shared" si="1"/>
        <v>17.389799999999997</v>
      </c>
      <c r="G43" s="36">
        <f t="shared" si="0"/>
        <v>113.99979999999999</v>
      </c>
      <c r="H43" s="37">
        <v>114</v>
      </c>
      <c r="I43" s="38">
        <v>1</v>
      </c>
      <c r="J43" s="6"/>
      <c r="K43" s="6"/>
      <c r="L43" s="6"/>
    </row>
    <row r="44" spans="2:12" s="1" customFormat="1" x14ac:dyDescent="0.25">
      <c r="B44" s="33" t="s">
        <v>127</v>
      </c>
      <c r="C44" s="34" t="s">
        <v>93</v>
      </c>
      <c r="D44" s="35" t="s">
        <v>11</v>
      </c>
      <c r="E44" s="36">
        <v>65</v>
      </c>
      <c r="F44" s="36">
        <f t="shared" si="1"/>
        <v>11.7</v>
      </c>
      <c r="G44" s="36">
        <f t="shared" si="0"/>
        <v>76.7</v>
      </c>
      <c r="H44" s="37">
        <v>920.4</v>
      </c>
      <c r="I44" s="38">
        <v>12</v>
      </c>
      <c r="J44" s="6"/>
      <c r="K44" s="6"/>
      <c r="L44" s="6"/>
    </row>
    <row r="45" spans="2:12" s="1" customFormat="1" x14ac:dyDescent="0.25">
      <c r="B45" s="33" t="s">
        <v>127</v>
      </c>
      <c r="C45" s="34" t="s">
        <v>59</v>
      </c>
      <c r="D45" s="35" t="s">
        <v>11</v>
      </c>
      <c r="E45" s="36">
        <v>194.92</v>
      </c>
      <c r="F45" s="36">
        <f t="shared" si="1"/>
        <v>35.085599999999999</v>
      </c>
      <c r="G45" s="36">
        <f t="shared" si="0"/>
        <v>230.00559999999999</v>
      </c>
      <c r="H45" s="37">
        <v>690.03</v>
      </c>
      <c r="I45" s="38">
        <v>3</v>
      </c>
      <c r="J45" s="6"/>
      <c r="K45" s="6"/>
      <c r="L45" s="6"/>
    </row>
    <row r="46" spans="2:12" s="1" customFormat="1" x14ac:dyDescent="0.25">
      <c r="B46" s="33" t="s">
        <v>127</v>
      </c>
      <c r="C46" s="34" t="s">
        <v>66</v>
      </c>
      <c r="D46" s="35" t="s">
        <v>55</v>
      </c>
      <c r="E46" s="36">
        <v>508.47</v>
      </c>
      <c r="F46" s="36">
        <f t="shared" si="1"/>
        <v>91.524600000000007</v>
      </c>
      <c r="G46" s="36">
        <f t="shared" si="0"/>
        <v>599.99459999999999</v>
      </c>
      <c r="H46" s="37">
        <v>4799.92</v>
      </c>
      <c r="I46" s="38">
        <v>8</v>
      </c>
      <c r="J46" s="6"/>
      <c r="K46" s="6"/>
      <c r="L46" s="6"/>
    </row>
    <row r="47" spans="2:12" s="1" customFormat="1" x14ac:dyDescent="0.25">
      <c r="B47" s="33" t="s">
        <v>127</v>
      </c>
      <c r="C47" s="34" t="s">
        <v>50</v>
      </c>
      <c r="D47" s="35" t="s">
        <v>33</v>
      </c>
      <c r="E47" s="36">
        <v>200</v>
      </c>
      <c r="F47" s="36">
        <f t="shared" si="1"/>
        <v>36</v>
      </c>
      <c r="G47" s="36">
        <f t="shared" si="0"/>
        <v>236</v>
      </c>
      <c r="H47" s="37">
        <v>944</v>
      </c>
      <c r="I47" s="38">
        <v>4</v>
      </c>
      <c r="J47" s="6"/>
      <c r="K47" s="6"/>
      <c r="L47" s="6"/>
    </row>
    <row r="48" spans="2:12" s="1" customFormat="1" x14ac:dyDescent="0.25">
      <c r="B48" s="33" t="s">
        <v>127</v>
      </c>
      <c r="C48" s="34" t="s">
        <v>58</v>
      </c>
      <c r="D48" s="35" t="s">
        <v>33</v>
      </c>
      <c r="E48" s="36">
        <v>33.9</v>
      </c>
      <c r="F48" s="36">
        <f t="shared" si="1"/>
        <v>6.1019999999999994</v>
      </c>
      <c r="G48" s="36">
        <f t="shared" si="0"/>
        <v>40.001999999999995</v>
      </c>
      <c r="H48" s="37">
        <v>240</v>
      </c>
      <c r="I48" s="38">
        <v>6</v>
      </c>
      <c r="J48" s="6"/>
      <c r="K48" s="6"/>
      <c r="L48" s="6"/>
    </row>
    <row r="49" spans="2:18" s="1" customFormat="1" x14ac:dyDescent="0.25">
      <c r="B49" s="33" t="s">
        <v>127</v>
      </c>
      <c r="C49" s="34" t="s">
        <v>14</v>
      </c>
      <c r="D49" s="35" t="s">
        <v>33</v>
      </c>
      <c r="E49" s="36">
        <v>59.32</v>
      </c>
      <c r="F49" s="36">
        <f t="shared" si="1"/>
        <v>10.6776</v>
      </c>
      <c r="G49" s="36">
        <f t="shared" si="0"/>
        <v>69.997600000000006</v>
      </c>
      <c r="H49" s="37">
        <v>560</v>
      </c>
      <c r="I49" s="38">
        <v>8</v>
      </c>
      <c r="J49" s="6"/>
      <c r="K49" s="6"/>
      <c r="L49" s="6"/>
    </row>
    <row r="50" spans="2:18" s="1" customFormat="1" x14ac:dyDescent="0.25">
      <c r="B50" s="33" t="s">
        <v>127</v>
      </c>
      <c r="C50" s="34" t="s">
        <v>61</v>
      </c>
      <c r="D50" s="35" t="s">
        <v>55</v>
      </c>
      <c r="E50" s="36">
        <v>150</v>
      </c>
      <c r="F50" s="36">
        <f t="shared" si="1"/>
        <v>27</v>
      </c>
      <c r="G50" s="36">
        <f t="shared" si="0"/>
        <v>177</v>
      </c>
      <c r="H50" s="37">
        <v>1239</v>
      </c>
      <c r="I50" s="38">
        <v>7</v>
      </c>
      <c r="J50" s="6"/>
      <c r="K50" s="6"/>
      <c r="L50" s="6"/>
    </row>
    <row r="51" spans="2:18" s="1" customFormat="1" x14ac:dyDescent="0.25">
      <c r="B51" s="33" t="s">
        <v>127</v>
      </c>
      <c r="C51" s="34" t="s">
        <v>92</v>
      </c>
      <c r="D51" s="35" t="s">
        <v>55</v>
      </c>
      <c r="E51" s="36">
        <v>175</v>
      </c>
      <c r="F51" s="36">
        <f t="shared" si="1"/>
        <v>31.5</v>
      </c>
      <c r="G51" s="36">
        <f t="shared" si="0"/>
        <v>206.5</v>
      </c>
      <c r="H51" s="37">
        <v>1445.5</v>
      </c>
      <c r="I51" s="38">
        <v>7</v>
      </c>
      <c r="J51" s="6"/>
      <c r="K51" s="6"/>
      <c r="L51" s="6"/>
    </row>
    <row r="52" spans="2:18" s="1" customFormat="1" x14ac:dyDescent="0.25">
      <c r="B52" s="33" t="s">
        <v>127</v>
      </c>
      <c r="C52" s="34" t="s">
        <v>74</v>
      </c>
      <c r="D52" s="35" t="s">
        <v>12</v>
      </c>
      <c r="E52" s="36">
        <v>610.16999999999996</v>
      </c>
      <c r="F52" s="36">
        <f t="shared" si="1"/>
        <v>109.83059999999999</v>
      </c>
      <c r="G52" s="36">
        <f t="shared" si="0"/>
        <v>720.00059999999996</v>
      </c>
      <c r="H52" s="37">
        <v>5760</v>
      </c>
      <c r="I52" s="38">
        <v>8</v>
      </c>
      <c r="J52" s="6"/>
      <c r="K52" s="6"/>
      <c r="L52" s="6"/>
    </row>
    <row r="53" spans="2:18" s="1" customFormat="1" ht="17.25" customHeight="1" x14ac:dyDescent="0.4">
      <c r="B53" s="33" t="s">
        <v>127</v>
      </c>
      <c r="C53" s="34" t="s">
        <v>24</v>
      </c>
      <c r="D53" s="35" t="s">
        <v>11</v>
      </c>
      <c r="E53" s="36">
        <v>423.73</v>
      </c>
      <c r="F53" s="36">
        <f t="shared" si="1"/>
        <v>76.2714</v>
      </c>
      <c r="G53" s="36">
        <f t="shared" si="0"/>
        <v>500.00139999999999</v>
      </c>
      <c r="H53" s="37">
        <v>3000</v>
      </c>
      <c r="I53" s="38">
        <v>6</v>
      </c>
      <c r="J53" s="6"/>
      <c r="K53" s="6"/>
      <c r="L53" s="6"/>
      <c r="N53" s="9"/>
      <c r="O53" s="10"/>
      <c r="P53" s="11"/>
      <c r="Q53" s="12"/>
      <c r="R53" s="13"/>
    </row>
    <row r="54" spans="2:18" s="1" customFormat="1" ht="16.5" customHeight="1" x14ac:dyDescent="0.35">
      <c r="B54" s="33" t="s">
        <v>127</v>
      </c>
      <c r="C54" s="34" t="s">
        <v>41</v>
      </c>
      <c r="D54" s="35" t="s">
        <v>33</v>
      </c>
      <c r="E54" s="36">
        <v>41</v>
      </c>
      <c r="F54" s="36">
        <f t="shared" si="1"/>
        <v>7.38</v>
      </c>
      <c r="G54" s="36">
        <f t="shared" si="0"/>
        <v>48.38</v>
      </c>
      <c r="H54" s="37">
        <v>24190</v>
      </c>
      <c r="I54" s="38">
        <v>500</v>
      </c>
      <c r="J54" s="6"/>
      <c r="K54" s="6"/>
      <c r="L54" s="6"/>
      <c r="N54" s="14"/>
      <c r="O54" s="14"/>
      <c r="P54" s="15"/>
      <c r="Q54" s="15"/>
      <c r="R54" s="15"/>
    </row>
    <row r="55" spans="2:18" s="1" customFormat="1" ht="19.5" customHeight="1" x14ac:dyDescent="0.4">
      <c r="B55" s="33" t="s">
        <v>127</v>
      </c>
      <c r="C55" s="34" t="s">
        <v>42</v>
      </c>
      <c r="D55" s="35" t="s">
        <v>33</v>
      </c>
      <c r="E55" s="36">
        <v>51</v>
      </c>
      <c r="F55" s="36">
        <f t="shared" si="1"/>
        <v>9.18</v>
      </c>
      <c r="G55" s="36">
        <f t="shared" si="0"/>
        <v>60.18</v>
      </c>
      <c r="H55" s="37">
        <v>42126</v>
      </c>
      <c r="I55" s="38">
        <v>700</v>
      </c>
      <c r="J55" s="6"/>
      <c r="K55" s="6"/>
      <c r="L55" s="6"/>
      <c r="N55" s="14"/>
      <c r="O55" s="14"/>
      <c r="P55" s="15"/>
      <c r="Q55" s="16"/>
      <c r="R55" s="15"/>
    </row>
    <row r="56" spans="2:18" s="1" customFormat="1" ht="18" customHeight="1" x14ac:dyDescent="0.35">
      <c r="B56" s="33" t="s">
        <v>127</v>
      </c>
      <c r="C56" s="34" t="s">
        <v>56</v>
      </c>
      <c r="D56" s="35" t="s">
        <v>55</v>
      </c>
      <c r="E56" s="36">
        <v>162.71</v>
      </c>
      <c r="F56" s="36">
        <f t="shared" si="1"/>
        <v>29.287800000000001</v>
      </c>
      <c r="G56" s="36">
        <f t="shared" si="0"/>
        <v>191.99780000000001</v>
      </c>
      <c r="H56" s="37">
        <v>1152</v>
      </c>
      <c r="I56" s="38">
        <v>6</v>
      </c>
      <c r="J56" s="6"/>
      <c r="K56" s="6"/>
      <c r="L56" s="6"/>
      <c r="N56" s="14"/>
      <c r="O56" s="14"/>
      <c r="P56" s="15"/>
      <c r="Q56" s="15"/>
      <c r="R56" s="15"/>
    </row>
    <row r="57" spans="2:18" s="1" customFormat="1" ht="21" x14ac:dyDescent="0.35">
      <c r="B57" s="33" t="s">
        <v>127</v>
      </c>
      <c r="C57" s="34" t="s">
        <v>75</v>
      </c>
      <c r="D57" s="35" t="s">
        <v>33</v>
      </c>
      <c r="E57" s="36">
        <v>518.64</v>
      </c>
      <c r="F57" s="36">
        <f t="shared" si="1"/>
        <v>93.355199999999996</v>
      </c>
      <c r="G57" s="36">
        <f t="shared" si="0"/>
        <v>611.99519999999995</v>
      </c>
      <c r="H57" s="37">
        <v>1836</v>
      </c>
      <c r="I57" s="38">
        <v>3</v>
      </c>
      <c r="J57" s="6"/>
      <c r="K57" s="6"/>
      <c r="L57" s="6"/>
      <c r="N57" s="15"/>
      <c r="O57" s="15"/>
      <c r="P57" s="15"/>
      <c r="Q57" s="15"/>
      <c r="R57" s="15"/>
    </row>
    <row r="58" spans="2:18" s="1" customFormat="1" ht="18" customHeight="1" x14ac:dyDescent="0.4">
      <c r="B58" s="33" t="s">
        <v>127</v>
      </c>
      <c r="C58" s="34" t="s">
        <v>31</v>
      </c>
      <c r="D58" s="35" t="s">
        <v>33</v>
      </c>
      <c r="E58" s="36">
        <v>29.66</v>
      </c>
      <c r="F58" s="36">
        <f t="shared" si="1"/>
        <v>5.3388</v>
      </c>
      <c r="G58" s="36">
        <f t="shared" si="0"/>
        <v>34.998800000000003</v>
      </c>
      <c r="H58" s="37">
        <v>140</v>
      </c>
      <c r="I58" s="38">
        <v>4</v>
      </c>
      <c r="J58" s="6"/>
      <c r="K58" s="6"/>
      <c r="L58" s="6"/>
      <c r="N58" s="15"/>
      <c r="O58" s="15"/>
      <c r="P58" s="15"/>
      <c r="Q58" s="17"/>
      <c r="R58" s="15"/>
    </row>
    <row r="59" spans="2:18" s="1" customFormat="1" ht="18" customHeight="1" x14ac:dyDescent="0.4">
      <c r="B59" s="33" t="s">
        <v>127</v>
      </c>
      <c r="C59" s="34" t="s">
        <v>68</v>
      </c>
      <c r="D59" s="35" t="s">
        <v>33</v>
      </c>
      <c r="E59" s="36">
        <v>13.56</v>
      </c>
      <c r="F59" s="36">
        <f t="shared" si="1"/>
        <v>2.4407999999999999</v>
      </c>
      <c r="G59" s="36">
        <f t="shared" si="0"/>
        <v>16.000800000000002</v>
      </c>
      <c r="H59" s="37">
        <v>128</v>
      </c>
      <c r="I59" s="38">
        <v>8</v>
      </c>
      <c r="J59" s="6"/>
      <c r="K59" s="6"/>
      <c r="L59" s="6"/>
      <c r="N59" s="18"/>
      <c r="O59" s="15"/>
      <c r="P59" s="15"/>
      <c r="Q59" s="15"/>
      <c r="R59" s="15"/>
    </row>
    <row r="60" spans="2:18" s="1" customFormat="1" ht="19.5" customHeight="1" x14ac:dyDescent="0.35">
      <c r="B60" s="33" t="s">
        <v>127</v>
      </c>
      <c r="C60" s="34" t="s">
        <v>8</v>
      </c>
      <c r="D60" s="35" t="s">
        <v>33</v>
      </c>
      <c r="E60" s="36">
        <v>10.17</v>
      </c>
      <c r="F60" s="36">
        <f t="shared" si="1"/>
        <v>1.8306</v>
      </c>
      <c r="G60" s="36">
        <f t="shared" si="0"/>
        <v>12.0006</v>
      </c>
      <c r="H60" s="37">
        <v>240</v>
      </c>
      <c r="I60" s="38">
        <v>20</v>
      </c>
      <c r="J60" s="6"/>
      <c r="K60" s="6"/>
      <c r="L60" s="6"/>
      <c r="N60" s="15"/>
      <c r="O60" s="15"/>
      <c r="P60" s="15"/>
      <c r="Q60" s="15"/>
      <c r="R60" s="15"/>
    </row>
    <row r="61" spans="2:18" s="1" customFormat="1" ht="15.75" customHeight="1" x14ac:dyDescent="0.35">
      <c r="B61" s="33" t="s">
        <v>130</v>
      </c>
      <c r="C61" s="34" t="s">
        <v>53</v>
      </c>
      <c r="D61" s="35" t="s">
        <v>35</v>
      </c>
      <c r="E61" s="36">
        <v>195.25</v>
      </c>
      <c r="F61" s="36">
        <f t="shared" si="1"/>
        <v>35.144999999999996</v>
      </c>
      <c r="G61" s="36">
        <v>230.4</v>
      </c>
      <c r="H61" s="37">
        <v>6912</v>
      </c>
      <c r="I61" s="38">
        <v>30</v>
      </c>
      <c r="J61" s="6"/>
      <c r="K61" s="6"/>
      <c r="L61" s="6"/>
      <c r="N61" s="15"/>
      <c r="O61" s="15"/>
      <c r="P61" s="15"/>
      <c r="Q61" s="15"/>
      <c r="R61" s="15"/>
    </row>
    <row r="62" spans="2:18" s="1" customFormat="1" ht="21" customHeight="1" x14ac:dyDescent="0.4">
      <c r="B62" s="33" t="s">
        <v>127</v>
      </c>
      <c r="C62" s="34" t="s">
        <v>54</v>
      </c>
      <c r="D62" s="35" t="s">
        <v>35</v>
      </c>
      <c r="E62" s="36">
        <v>194.92</v>
      </c>
      <c r="F62" s="36">
        <f t="shared" ref="F62:F116" si="2">E62*18%</f>
        <v>35.085599999999999</v>
      </c>
      <c r="G62" s="36">
        <f t="shared" ref="G62:G116" si="3">E62+F62</f>
        <v>230.00559999999999</v>
      </c>
      <c r="H62" s="37">
        <v>1150.05</v>
      </c>
      <c r="I62" s="38">
        <v>5</v>
      </c>
      <c r="J62" s="6"/>
      <c r="K62" s="6"/>
      <c r="L62" s="6"/>
      <c r="N62" s="15"/>
      <c r="O62" s="15"/>
      <c r="P62" s="15"/>
      <c r="Q62" s="19"/>
      <c r="R62" s="15"/>
    </row>
    <row r="63" spans="2:18" s="1" customFormat="1" ht="18" customHeight="1" x14ac:dyDescent="0.35">
      <c r="B63" s="33" t="s">
        <v>127</v>
      </c>
      <c r="C63" s="34" t="s">
        <v>29</v>
      </c>
      <c r="D63" s="35" t="s">
        <v>34</v>
      </c>
      <c r="E63" s="36">
        <v>598</v>
      </c>
      <c r="F63" s="36">
        <f t="shared" si="2"/>
        <v>107.64</v>
      </c>
      <c r="G63" s="36">
        <f>E63+F63</f>
        <v>705.64</v>
      </c>
      <c r="H63" s="37">
        <v>22580.48</v>
      </c>
      <c r="I63" s="38">
        <v>32</v>
      </c>
      <c r="J63" s="6"/>
      <c r="K63" s="6"/>
      <c r="L63" s="6"/>
      <c r="N63" s="15"/>
      <c r="O63" s="15"/>
      <c r="P63" s="15"/>
      <c r="Q63" s="15"/>
      <c r="R63" s="15"/>
    </row>
    <row r="64" spans="2:18" s="1" customFormat="1" ht="18" customHeight="1" x14ac:dyDescent="0.35">
      <c r="B64" s="33" t="s">
        <v>127</v>
      </c>
      <c r="C64" s="34" t="s">
        <v>25</v>
      </c>
      <c r="D64" s="35" t="s">
        <v>35</v>
      </c>
      <c r="E64" s="36">
        <v>2584.75</v>
      </c>
      <c r="F64" s="36">
        <f t="shared" si="2"/>
        <v>465.255</v>
      </c>
      <c r="G64" s="36">
        <f t="shared" si="3"/>
        <v>3050.0050000000001</v>
      </c>
      <c r="H64" s="37">
        <v>6100.02</v>
      </c>
      <c r="I64" s="38">
        <v>2</v>
      </c>
      <c r="J64" s="6"/>
      <c r="K64" s="6"/>
      <c r="L64" s="6"/>
      <c r="N64" s="15"/>
      <c r="O64" s="15"/>
      <c r="P64" s="15"/>
      <c r="Q64" s="15"/>
      <c r="R64" s="15"/>
    </row>
    <row r="65" spans="2:18" s="1" customFormat="1" ht="18" customHeight="1" x14ac:dyDescent="0.4">
      <c r="B65" s="33" t="s">
        <v>127</v>
      </c>
      <c r="C65" s="34" t="s">
        <v>52</v>
      </c>
      <c r="D65" s="35" t="s">
        <v>33</v>
      </c>
      <c r="E65" s="36">
        <v>270.83</v>
      </c>
      <c r="F65" s="36">
        <f t="shared" si="2"/>
        <v>48.749399999999994</v>
      </c>
      <c r="G65" s="36">
        <f t="shared" si="3"/>
        <v>319.57939999999996</v>
      </c>
      <c r="H65" s="37">
        <v>6391.6</v>
      </c>
      <c r="I65" s="38">
        <v>20</v>
      </c>
      <c r="J65" s="6"/>
      <c r="K65" s="6"/>
      <c r="L65" s="6"/>
      <c r="N65" s="20"/>
      <c r="O65" s="15"/>
      <c r="P65" s="15"/>
      <c r="Q65" s="21"/>
      <c r="R65" s="15"/>
    </row>
    <row r="66" spans="2:18" s="1" customFormat="1" ht="21" x14ac:dyDescent="0.35">
      <c r="B66" s="33" t="s">
        <v>127</v>
      </c>
      <c r="C66" s="34" t="s">
        <v>28</v>
      </c>
      <c r="D66" s="35" t="s">
        <v>11</v>
      </c>
      <c r="E66" s="36">
        <v>111.86</v>
      </c>
      <c r="F66" s="36">
        <f t="shared" si="2"/>
        <v>20.134799999999998</v>
      </c>
      <c r="G66" s="36">
        <v>131.99</v>
      </c>
      <c r="H66" s="37">
        <v>3695.72</v>
      </c>
      <c r="I66" s="38">
        <v>28</v>
      </c>
      <c r="J66" s="6"/>
      <c r="K66" s="6"/>
      <c r="L66" s="6"/>
      <c r="N66" s="15"/>
      <c r="O66" s="15"/>
      <c r="P66" s="15"/>
      <c r="Q66" s="15"/>
      <c r="R66" s="15"/>
    </row>
    <row r="67" spans="2:18" s="1" customFormat="1" ht="21" customHeight="1" x14ac:dyDescent="0.4">
      <c r="B67" s="33" t="s">
        <v>127</v>
      </c>
      <c r="C67" s="34" t="s">
        <v>60</v>
      </c>
      <c r="D67" s="35" t="s">
        <v>11</v>
      </c>
      <c r="E67" s="36">
        <v>275.42</v>
      </c>
      <c r="F67" s="36">
        <f t="shared" si="2"/>
        <v>49.575600000000001</v>
      </c>
      <c r="G67" s="36">
        <f t="shared" si="3"/>
        <v>324.99560000000002</v>
      </c>
      <c r="H67" s="37">
        <v>1300</v>
      </c>
      <c r="I67" s="38">
        <v>4</v>
      </c>
      <c r="J67" s="6"/>
      <c r="K67" s="6"/>
      <c r="L67" s="6"/>
      <c r="N67" s="15"/>
      <c r="O67" s="15"/>
      <c r="P67" s="15"/>
      <c r="Q67" s="22"/>
      <c r="R67" s="15"/>
    </row>
    <row r="68" spans="2:18" s="1" customFormat="1" ht="17.25" customHeight="1" x14ac:dyDescent="0.35">
      <c r="B68" s="33" t="s">
        <v>127</v>
      </c>
      <c r="C68" s="34" t="s">
        <v>32</v>
      </c>
      <c r="D68" s="35" t="s">
        <v>33</v>
      </c>
      <c r="E68" s="36">
        <v>12.71</v>
      </c>
      <c r="F68" s="36">
        <f t="shared" si="2"/>
        <v>2.2878000000000003</v>
      </c>
      <c r="G68" s="36">
        <f t="shared" si="3"/>
        <v>14.997800000000002</v>
      </c>
      <c r="H68" s="37">
        <v>45</v>
      </c>
      <c r="I68" s="38">
        <v>3</v>
      </c>
      <c r="J68" s="6"/>
      <c r="K68" s="6"/>
      <c r="L68" s="6"/>
      <c r="N68" s="15"/>
      <c r="O68" s="15"/>
      <c r="P68" s="15"/>
      <c r="Q68" s="15"/>
      <c r="R68" s="15"/>
    </row>
    <row r="69" spans="2:18" s="1" customFormat="1" x14ac:dyDescent="0.25">
      <c r="B69" s="33" t="s">
        <v>127</v>
      </c>
      <c r="C69" s="34" t="s">
        <v>26</v>
      </c>
      <c r="D69" s="35" t="s">
        <v>33</v>
      </c>
      <c r="E69" s="36">
        <v>15.25</v>
      </c>
      <c r="F69" s="36">
        <f t="shared" si="2"/>
        <v>2.7450000000000001</v>
      </c>
      <c r="G69" s="36">
        <f t="shared" si="3"/>
        <v>17.995000000000001</v>
      </c>
      <c r="H69" s="37">
        <v>576</v>
      </c>
      <c r="I69" s="38">
        <v>32</v>
      </c>
      <c r="J69" s="6"/>
      <c r="K69" s="6"/>
      <c r="L69" s="6"/>
    </row>
    <row r="70" spans="2:18" s="1" customFormat="1" ht="15.75" customHeight="1" x14ac:dyDescent="0.25">
      <c r="B70" s="33" t="s">
        <v>127</v>
      </c>
      <c r="C70" s="34" t="s">
        <v>48</v>
      </c>
      <c r="D70" s="35" t="s">
        <v>49</v>
      </c>
      <c r="E70" s="36">
        <v>1483.05</v>
      </c>
      <c r="F70" s="36">
        <f t="shared" si="2"/>
        <v>266.94899999999996</v>
      </c>
      <c r="G70" s="36">
        <f t="shared" si="3"/>
        <v>1749.9989999999998</v>
      </c>
      <c r="H70" s="37">
        <v>5250</v>
      </c>
      <c r="I70" s="38">
        <v>3</v>
      </c>
      <c r="J70" s="6"/>
      <c r="K70" s="6"/>
      <c r="L70" s="6"/>
    </row>
    <row r="71" spans="2:18" s="1" customFormat="1" x14ac:dyDescent="0.25">
      <c r="B71" s="33" t="s">
        <v>127</v>
      </c>
      <c r="C71" s="34" t="s">
        <v>64</v>
      </c>
      <c r="D71" s="35" t="s">
        <v>33</v>
      </c>
      <c r="E71" s="36">
        <v>32.200000000000003</v>
      </c>
      <c r="F71" s="36">
        <f t="shared" si="2"/>
        <v>5.7960000000000003</v>
      </c>
      <c r="G71" s="36">
        <f t="shared" si="3"/>
        <v>37.996000000000002</v>
      </c>
      <c r="H71" s="37">
        <v>3800</v>
      </c>
      <c r="I71" s="38">
        <v>100</v>
      </c>
      <c r="J71" s="6"/>
      <c r="K71" s="6"/>
      <c r="L71" s="6"/>
    </row>
    <row r="72" spans="2:18" s="1" customFormat="1" x14ac:dyDescent="0.25">
      <c r="B72" s="33" t="s">
        <v>127</v>
      </c>
      <c r="C72" s="34" t="s">
        <v>30</v>
      </c>
      <c r="D72" s="35" t="s">
        <v>34</v>
      </c>
      <c r="E72" s="36">
        <v>390</v>
      </c>
      <c r="F72" s="36">
        <f t="shared" si="2"/>
        <v>70.2</v>
      </c>
      <c r="G72" s="36">
        <f t="shared" si="3"/>
        <v>460.2</v>
      </c>
      <c r="H72" s="37">
        <v>1840.8</v>
      </c>
      <c r="I72" s="38">
        <v>4</v>
      </c>
      <c r="J72" s="6"/>
      <c r="K72" s="6"/>
      <c r="L72" s="6"/>
    </row>
    <row r="73" spans="2:18" s="1" customFormat="1" x14ac:dyDescent="0.25">
      <c r="B73" s="33" t="s">
        <v>127</v>
      </c>
      <c r="C73" s="34" t="s">
        <v>123</v>
      </c>
      <c r="D73" s="35" t="s">
        <v>12</v>
      </c>
      <c r="E73" s="36">
        <v>1059.32</v>
      </c>
      <c r="F73" s="36">
        <f t="shared" si="2"/>
        <v>190.67759999999998</v>
      </c>
      <c r="G73" s="36">
        <f t="shared" si="3"/>
        <v>1249.9975999999999</v>
      </c>
      <c r="H73" s="37">
        <v>1250</v>
      </c>
      <c r="I73" s="38">
        <v>1</v>
      </c>
      <c r="J73" s="6"/>
      <c r="K73" s="6"/>
      <c r="L73" s="6"/>
    </row>
    <row r="74" spans="2:18" s="1" customFormat="1" x14ac:dyDescent="0.25">
      <c r="B74" s="33" t="s">
        <v>127</v>
      </c>
      <c r="C74" s="34" t="s">
        <v>125</v>
      </c>
      <c r="D74" s="35" t="s">
        <v>33</v>
      </c>
      <c r="E74" s="36">
        <v>7.5</v>
      </c>
      <c r="F74" s="36">
        <f t="shared" si="2"/>
        <v>1.3499999999999999</v>
      </c>
      <c r="G74" s="36">
        <f t="shared" si="3"/>
        <v>8.85</v>
      </c>
      <c r="H74" s="37">
        <v>8850</v>
      </c>
      <c r="I74" s="38">
        <v>1000</v>
      </c>
      <c r="J74" s="6"/>
      <c r="K74" s="6"/>
      <c r="L74" s="6"/>
    </row>
    <row r="75" spans="2:18" s="1" customFormat="1" x14ac:dyDescent="0.25">
      <c r="B75" s="33" t="s">
        <v>127</v>
      </c>
      <c r="C75" s="34" t="s">
        <v>126</v>
      </c>
      <c r="D75" s="35" t="s">
        <v>33</v>
      </c>
      <c r="E75" s="36">
        <v>12</v>
      </c>
      <c r="F75" s="36">
        <f>E75*18%</f>
        <v>2.16</v>
      </c>
      <c r="G75" s="36">
        <f t="shared" si="3"/>
        <v>14.16</v>
      </c>
      <c r="H75" s="37">
        <v>14160</v>
      </c>
      <c r="I75" s="38">
        <v>1000</v>
      </c>
      <c r="J75" s="6"/>
      <c r="K75" s="6"/>
      <c r="L75" s="6"/>
    </row>
    <row r="76" spans="2:18" s="1" customFormat="1" x14ac:dyDescent="0.25">
      <c r="B76" s="33" t="s">
        <v>127</v>
      </c>
      <c r="C76" s="34" t="s">
        <v>21</v>
      </c>
      <c r="D76" s="35" t="s">
        <v>33</v>
      </c>
      <c r="E76" s="36">
        <v>4</v>
      </c>
      <c r="F76" s="36">
        <f t="shared" si="2"/>
        <v>0.72</v>
      </c>
      <c r="G76" s="36">
        <f t="shared" si="3"/>
        <v>4.72</v>
      </c>
      <c r="H76" s="37">
        <v>9440</v>
      </c>
      <c r="I76" s="38">
        <v>2000</v>
      </c>
      <c r="J76" s="6"/>
      <c r="K76" s="6"/>
      <c r="L76" s="6"/>
    </row>
    <row r="77" spans="2:18" s="1" customFormat="1" x14ac:dyDescent="0.25">
      <c r="B77" s="33" t="s">
        <v>127</v>
      </c>
      <c r="C77" s="34" t="s">
        <v>43</v>
      </c>
      <c r="D77" s="35" t="s">
        <v>12</v>
      </c>
      <c r="E77" s="36">
        <v>860.17</v>
      </c>
      <c r="F77" s="36">
        <f t="shared" si="2"/>
        <v>154.83059999999998</v>
      </c>
      <c r="G77" s="36">
        <f t="shared" si="3"/>
        <v>1015.0006</v>
      </c>
      <c r="H77" s="37">
        <v>2030</v>
      </c>
      <c r="I77" s="38">
        <v>2</v>
      </c>
      <c r="J77" s="6"/>
      <c r="K77" s="6"/>
      <c r="L77" s="6"/>
    </row>
    <row r="78" spans="2:18" s="1" customFormat="1" x14ac:dyDescent="0.25">
      <c r="B78" s="33" t="s">
        <v>127</v>
      </c>
      <c r="C78" s="34" t="s">
        <v>44</v>
      </c>
      <c r="D78" s="35" t="s">
        <v>12</v>
      </c>
      <c r="E78" s="36">
        <v>216.1</v>
      </c>
      <c r="F78" s="36">
        <f t="shared" si="2"/>
        <v>38.897999999999996</v>
      </c>
      <c r="G78" s="36">
        <f t="shared" si="3"/>
        <v>254.99799999999999</v>
      </c>
      <c r="H78" s="37">
        <v>255</v>
      </c>
      <c r="I78" s="38">
        <v>1</v>
      </c>
      <c r="J78" s="6"/>
      <c r="K78" s="6"/>
      <c r="L78" s="6"/>
    </row>
    <row r="79" spans="2:18" s="1" customFormat="1" x14ac:dyDescent="0.25">
      <c r="B79" s="33" t="s">
        <v>127</v>
      </c>
      <c r="C79" s="34" t="s">
        <v>36</v>
      </c>
      <c r="D79" s="35" t="s">
        <v>12</v>
      </c>
      <c r="E79" s="36">
        <v>1296.6099999999999</v>
      </c>
      <c r="F79" s="36">
        <f t="shared" si="2"/>
        <v>233.38979999999998</v>
      </c>
      <c r="G79" s="36">
        <f t="shared" si="3"/>
        <v>1529.9997999999998</v>
      </c>
      <c r="H79" s="37">
        <v>1530</v>
      </c>
      <c r="I79" s="38">
        <v>1</v>
      </c>
      <c r="J79" s="4"/>
      <c r="K79" s="6"/>
      <c r="L79" s="6"/>
    </row>
    <row r="80" spans="2:18" s="1" customFormat="1" x14ac:dyDescent="0.25">
      <c r="B80" s="33" t="s">
        <v>127</v>
      </c>
      <c r="C80" s="34" t="s">
        <v>37</v>
      </c>
      <c r="D80" s="35" t="s">
        <v>11</v>
      </c>
      <c r="E80" s="36">
        <v>237.29</v>
      </c>
      <c r="F80" s="36">
        <f t="shared" si="2"/>
        <v>42.712199999999996</v>
      </c>
      <c r="G80" s="36">
        <f t="shared" si="3"/>
        <v>280.00220000000002</v>
      </c>
      <c r="H80" s="37">
        <v>840</v>
      </c>
      <c r="I80" s="38">
        <v>3</v>
      </c>
    </row>
    <row r="81" spans="2:9" s="1" customFormat="1" x14ac:dyDescent="0.25">
      <c r="B81" s="33" t="s">
        <v>127</v>
      </c>
      <c r="C81" s="34" t="s">
        <v>27</v>
      </c>
      <c r="D81" s="35" t="s">
        <v>33</v>
      </c>
      <c r="E81" s="36">
        <v>26.27</v>
      </c>
      <c r="F81" s="36">
        <f t="shared" si="2"/>
        <v>4.7286000000000001</v>
      </c>
      <c r="G81" s="36">
        <f t="shared" si="3"/>
        <v>30.9986</v>
      </c>
      <c r="H81" s="37">
        <v>217</v>
      </c>
      <c r="I81" s="38">
        <v>7</v>
      </c>
    </row>
    <row r="82" spans="2:9" s="1" customFormat="1" x14ac:dyDescent="0.25">
      <c r="B82" s="33" t="s">
        <v>127</v>
      </c>
      <c r="C82" s="34" t="s">
        <v>39</v>
      </c>
      <c r="D82" s="35" t="s">
        <v>40</v>
      </c>
      <c r="E82" s="36">
        <v>53.39</v>
      </c>
      <c r="F82" s="36">
        <f t="shared" si="2"/>
        <v>9.610199999999999</v>
      </c>
      <c r="G82" s="36">
        <f t="shared" si="3"/>
        <v>63.0002</v>
      </c>
      <c r="H82" s="37">
        <v>630</v>
      </c>
      <c r="I82" s="38">
        <v>10</v>
      </c>
    </row>
    <row r="83" spans="2:9" s="1" customFormat="1" x14ac:dyDescent="0.25">
      <c r="B83" s="33" t="s">
        <v>127</v>
      </c>
      <c r="C83" s="34" t="s">
        <v>89</v>
      </c>
      <c r="D83" s="35" t="s">
        <v>33</v>
      </c>
      <c r="E83" s="36">
        <v>3900</v>
      </c>
      <c r="F83" s="36">
        <f t="shared" si="2"/>
        <v>702</v>
      </c>
      <c r="G83" s="36">
        <f t="shared" si="3"/>
        <v>4602</v>
      </c>
      <c r="H83" s="37">
        <v>18408</v>
      </c>
      <c r="I83" s="38">
        <v>4</v>
      </c>
    </row>
    <row r="84" spans="2:9" s="1" customFormat="1" x14ac:dyDescent="0.25">
      <c r="B84" s="33" t="s">
        <v>127</v>
      </c>
      <c r="C84" s="34" t="s">
        <v>88</v>
      </c>
      <c r="D84" s="35" t="s">
        <v>33</v>
      </c>
      <c r="E84" s="36">
        <v>3900</v>
      </c>
      <c r="F84" s="36">
        <f t="shared" si="2"/>
        <v>702</v>
      </c>
      <c r="G84" s="36">
        <f t="shared" si="3"/>
        <v>4602</v>
      </c>
      <c r="H84" s="37">
        <v>13806</v>
      </c>
      <c r="I84" s="38">
        <v>3</v>
      </c>
    </row>
    <row r="85" spans="2:9" s="1" customFormat="1" x14ac:dyDescent="0.25">
      <c r="B85" s="33" t="s">
        <v>127</v>
      </c>
      <c r="C85" s="34" t="s">
        <v>87</v>
      </c>
      <c r="D85" s="35" t="s">
        <v>33</v>
      </c>
      <c r="E85" s="36">
        <v>3900</v>
      </c>
      <c r="F85" s="36">
        <f t="shared" si="2"/>
        <v>702</v>
      </c>
      <c r="G85" s="36">
        <f t="shared" si="3"/>
        <v>4602</v>
      </c>
      <c r="H85" s="37">
        <v>23010</v>
      </c>
      <c r="I85" s="38">
        <v>5</v>
      </c>
    </row>
    <row r="86" spans="2:9" s="1" customFormat="1" x14ac:dyDescent="0.25">
      <c r="B86" s="33" t="s">
        <v>127</v>
      </c>
      <c r="C86" s="34" t="s">
        <v>90</v>
      </c>
      <c r="D86" s="35" t="s">
        <v>33</v>
      </c>
      <c r="E86" s="36">
        <v>3900</v>
      </c>
      <c r="F86" s="36">
        <f t="shared" si="2"/>
        <v>702</v>
      </c>
      <c r="G86" s="36">
        <f t="shared" si="3"/>
        <v>4602</v>
      </c>
      <c r="H86" s="37">
        <v>23010</v>
      </c>
      <c r="I86" s="38">
        <v>5</v>
      </c>
    </row>
    <row r="87" spans="2:9" s="1" customFormat="1" x14ac:dyDescent="0.25">
      <c r="B87" s="33" t="s">
        <v>127</v>
      </c>
      <c r="C87" s="34" t="s">
        <v>98</v>
      </c>
      <c r="D87" s="35" t="s">
        <v>33</v>
      </c>
      <c r="E87" s="36">
        <v>8142</v>
      </c>
      <c r="F87" s="36">
        <f t="shared" si="2"/>
        <v>1465.56</v>
      </c>
      <c r="G87" s="36">
        <f t="shared" si="3"/>
        <v>9607.56</v>
      </c>
      <c r="H87" s="37">
        <v>38430.239999999998</v>
      </c>
      <c r="I87" s="38">
        <v>4</v>
      </c>
    </row>
    <row r="88" spans="2:9" s="1" customFormat="1" x14ac:dyDescent="0.25">
      <c r="B88" s="33" t="s">
        <v>127</v>
      </c>
      <c r="C88" s="34" t="s">
        <v>96</v>
      </c>
      <c r="D88" s="35" t="s">
        <v>33</v>
      </c>
      <c r="E88" s="36">
        <v>8142</v>
      </c>
      <c r="F88" s="36">
        <f t="shared" si="2"/>
        <v>1465.56</v>
      </c>
      <c r="G88" s="36">
        <f t="shared" si="3"/>
        <v>9607.56</v>
      </c>
      <c r="H88" s="37">
        <v>28822.68</v>
      </c>
      <c r="I88" s="38">
        <v>3</v>
      </c>
    </row>
    <row r="89" spans="2:9" s="1" customFormat="1" x14ac:dyDescent="0.25">
      <c r="B89" s="33" t="s">
        <v>127</v>
      </c>
      <c r="C89" s="34" t="s">
        <v>95</v>
      </c>
      <c r="D89" s="35" t="s">
        <v>33</v>
      </c>
      <c r="E89" s="36">
        <v>8142</v>
      </c>
      <c r="F89" s="36">
        <f t="shared" si="2"/>
        <v>1465.56</v>
      </c>
      <c r="G89" s="36">
        <f t="shared" si="3"/>
        <v>9607.56</v>
      </c>
      <c r="H89" s="37">
        <v>19215.12</v>
      </c>
      <c r="I89" s="38">
        <v>2</v>
      </c>
    </row>
    <row r="90" spans="2:9" s="1" customFormat="1" x14ac:dyDescent="0.25">
      <c r="B90" s="33" t="s">
        <v>127</v>
      </c>
      <c r="C90" s="34" t="s">
        <v>97</v>
      </c>
      <c r="D90" s="35" t="s">
        <v>33</v>
      </c>
      <c r="E90" s="36">
        <v>8142</v>
      </c>
      <c r="F90" s="36">
        <f t="shared" si="2"/>
        <v>1465.56</v>
      </c>
      <c r="G90" s="36">
        <f t="shared" si="3"/>
        <v>9607.56</v>
      </c>
      <c r="H90" s="37">
        <v>28822.68</v>
      </c>
      <c r="I90" s="38">
        <v>3</v>
      </c>
    </row>
    <row r="91" spans="2:9" s="1" customFormat="1" x14ac:dyDescent="0.25">
      <c r="B91" s="33" t="s">
        <v>127</v>
      </c>
      <c r="C91" s="34" t="s">
        <v>82</v>
      </c>
      <c r="D91" s="35" t="s">
        <v>33</v>
      </c>
      <c r="E91" s="36">
        <v>14262.71</v>
      </c>
      <c r="F91" s="36">
        <f t="shared" si="2"/>
        <v>2567.2877999999996</v>
      </c>
      <c r="G91" s="36">
        <f t="shared" si="3"/>
        <v>16829.997799999997</v>
      </c>
      <c r="H91" s="37">
        <v>50490</v>
      </c>
      <c r="I91" s="38">
        <v>3</v>
      </c>
    </row>
    <row r="92" spans="2:9" s="1" customFormat="1" x14ac:dyDescent="0.25">
      <c r="B92" s="33" t="s">
        <v>127</v>
      </c>
      <c r="C92" s="34" t="s">
        <v>81</v>
      </c>
      <c r="D92" s="35" t="s">
        <v>33</v>
      </c>
      <c r="E92" s="36">
        <v>3360</v>
      </c>
      <c r="F92" s="36">
        <f t="shared" si="2"/>
        <v>604.79999999999995</v>
      </c>
      <c r="G92" s="36">
        <f t="shared" si="3"/>
        <v>3964.8</v>
      </c>
      <c r="H92" s="37">
        <v>7929.6</v>
      </c>
      <c r="I92" s="38">
        <v>2</v>
      </c>
    </row>
    <row r="93" spans="2:9" s="1" customFormat="1" x14ac:dyDescent="0.25">
      <c r="B93" s="33" t="s">
        <v>127</v>
      </c>
      <c r="C93" s="34" t="s">
        <v>79</v>
      </c>
      <c r="D93" s="35" t="s">
        <v>33</v>
      </c>
      <c r="E93" s="36">
        <v>4950.8500000000004</v>
      </c>
      <c r="F93" s="36">
        <f t="shared" si="2"/>
        <v>891.15300000000002</v>
      </c>
      <c r="G93" s="36">
        <f t="shared" si="3"/>
        <v>5842.0030000000006</v>
      </c>
      <c r="H93" s="37">
        <v>29210</v>
      </c>
      <c r="I93" s="38">
        <v>5</v>
      </c>
    </row>
    <row r="94" spans="2:9" s="1" customFormat="1" x14ac:dyDescent="0.25">
      <c r="B94" s="33" t="s">
        <v>127</v>
      </c>
      <c r="C94" s="34" t="s">
        <v>80</v>
      </c>
      <c r="D94" s="35" t="s">
        <v>33</v>
      </c>
      <c r="E94" s="36">
        <v>3227</v>
      </c>
      <c r="F94" s="36">
        <f t="shared" si="2"/>
        <v>580.86</v>
      </c>
      <c r="G94" s="36">
        <f t="shared" si="3"/>
        <v>3807.86</v>
      </c>
      <c r="H94" s="37">
        <v>3807.86</v>
      </c>
      <c r="I94" s="38">
        <v>1</v>
      </c>
    </row>
    <row r="95" spans="2:9" s="1" customFormat="1" x14ac:dyDescent="0.25">
      <c r="B95" s="33" t="s">
        <v>127</v>
      </c>
      <c r="C95" s="34" t="s">
        <v>86</v>
      </c>
      <c r="D95" s="35" t="s">
        <v>33</v>
      </c>
      <c r="E95" s="36">
        <v>14262.71</v>
      </c>
      <c r="F95" s="36">
        <f t="shared" si="2"/>
        <v>2567.2877999999996</v>
      </c>
      <c r="G95" s="36">
        <f t="shared" si="3"/>
        <v>16829.997799999997</v>
      </c>
      <c r="H95" s="37">
        <v>16830</v>
      </c>
      <c r="I95" s="38">
        <v>1</v>
      </c>
    </row>
    <row r="96" spans="2:9" s="1" customFormat="1" x14ac:dyDescent="0.25">
      <c r="B96" s="33" t="s">
        <v>127</v>
      </c>
      <c r="C96" s="34" t="s">
        <v>84</v>
      </c>
      <c r="D96" s="35" t="s">
        <v>33</v>
      </c>
      <c r="E96" s="36">
        <v>14262.71</v>
      </c>
      <c r="F96" s="36">
        <f t="shared" si="2"/>
        <v>2567.2877999999996</v>
      </c>
      <c r="G96" s="36">
        <f t="shared" si="3"/>
        <v>16829.997799999997</v>
      </c>
      <c r="H96" s="37">
        <v>16830</v>
      </c>
      <c r="I96" s="38">
        <v>1</v>
      </c>
    </row>
    <row r="97" spans="2:9" s="1" customFormat="1" x14ac:dyDescent="0.25">
      <c r="B97" s="33" t="s">
        <v>127</v>
      </c>
      <c r="C97" s="34" t="s">
        <v>85</v>
      </c>
      <c r="D97" s="35" t="s">
        <v>33</v>
      </c>
      <c r="E97" s="36">
        <v>14262.71</v>
      </c>
      <c r="F97" s="36">
        <f t="shared" si="2"/>
        <v>2567.2877999999996</v>
      </c>
      <c r="G97" s="36">
        <f t="shared" si="3"/>
        <v>16829.997799999997</v>
      </c>
      <c r="H97" s="37">
        <v>16830</v>
      </c>
      <c r="I97" s="38">
        <v>1</v>
      </c>
    </row>
    <row r="98" spans="2:9" s="1" customFormat="1" x14ac:dyDescent="0.25">
      <c r="B98" s="33" t="s">
        <v>127</v>
      </c>
      <c r="C98" s="34" t="s">
        <v>83</v>
      </c>
      <c r="D98" s="35" t="s">
        <v>33</v>
      </c>
      <c r="E98" s="36">
        <v>14262.71</v>
      </c>
      <c r="F98" s="36">
        <f t="shared" si="2"/>
        <v>2567.2877999999996</v>
      </c>
      <c r="G98" s="36">
        <f t="shared" si="3"/>
        <v>16829.997799999997</v>
      </c>
      <c r="H98" s="37">
        <v>16830</v>
      </c>
      <c r="I98" s="38">
        <v>1</v>
      </c>
    </row>
    <row r="99" spans="2:9" s="1" customFormat="1" x14ac:dyDescent="0.25">
      <c r="B99" s="33" t="s">
        <v>127</v>
      </c>
      <c r="C99" s="34" t="s">
        <v>103</v>
      </c>
      <c r="D99" s="35" t="s">
        <v>33</v>
      </c>
      <c r="E99" s="36">
        <v>5052.54</v>
      </c>
      <c r="F99" s="36">
        <f t="shared" si="2"/>
        <v>909.45719999999994</v>
      </c>
      <c r="G99" s="36">
        <f t="shared" si="3"/>
        <v>5961.9971999999998</v>
      </c>
      <c r="H99" s="37">
        <v>5962</v>
      </c>
      <c r="I99" s="38">
        <v>1</v>
      </c>
    </row>
    <row r="100" spans="2:9" s="1" customFormat="1" x14ac:dyDescent="0.25">
      <c r="B100" s="33" t="s">
        <v>127</v>
      </c>
      <c r="C100" s="34" t="s">
        <v>104</v>
      </c>
      <c r="D100" s="35" t="s">
        <v>33</v>
      </c>
      <c r="E100" s="36">
        <v>9200</v>
      </c>
      <c r="F100" s="36">
        <f t="shared" si="2"/>
        <v>1656</v>
      </c>
      <c r="G100" s="36">
        <f t="shared" si="3"/>
        <v>10856</v>
      </c>
      <c r="H100" s="37">
        <v>10856</v>
      </c>
      <c r="I100" s="38">
        <v>1</v>
      </c>
    </row>
    <row r="101" spans="2:9" s="1" customFormat="1" x14ac:dyDescent="0.25">
      <c r="B101" s="33" t="s">
        <v>127</v>
      </c>
      <c r="C101" s="34" t="s">
        <v>105</v>
      </c>
      <c r="D101" s="35" t="s">
        <v>33</v>
      </c>
      <c r="E101" s="36">
        <v>9200</v>
      </c>
      <c r="F101" s="36">
        <f t="shared" si="2"/>
        <v>1656</v>
      </c>
      <c r="G101" s="36">
        <f t="shared" si="3"/>
        <v>10856</v>
      </c>
      <c r="H101" s="37">
        <v>10856</v>
      </c>
      <c r="I101" s="38">
        <v>1</v>
      </c>
    </row>
    <row r="102" spans="2:9" s="1" customFormat="1" x14ac:dyDescent="0.25">
      <c r="B102" s="33" t="s">
        <v>127</v>
      </c>
      <c r="C102" s="34" t="s">
        <v>112</v>
      </c>
      <c r="D102" s="35" t="s">
        <v>33</v>
      </c>
      <c r="E102" s="36">
        <v>2398.31</v>
      </c>
      <c r="F102" s="36">
        <f t="shared" si="2"/>
        <v>431.69579999999996</v>
      </c>
      <c r="G102" s="36">
        <f t="shared" si="3"/>
        <v>2830.0057999999999</v>
      </c>
      <c r="H102" s="37">
        <v>8490.0300000000007</v>
      </c>
      <c r="I102" s="38">
        <v>3</v>
      </c>
    </row>
    <row r="103" spans="2:9" s="1" customFormat="1" x14ac:dyDescent="0.25">
      <c r="B103" s="33" t="s">
        <v>127</v>
      </c>
      <c r="C103" s="34" t="s">
        <v>106</v>
      </c>
      <c r="D103" s="35" t="s">
        <v>33</v>
      </c>
      <c r="E103" s="36">
        <v>2799</v>
      </c>
      <c r="F103" s="36">
        <f t="shared" si="2"/>
        <v>503.82</v>
      </c>
      <c r="G103" s="36">
        <f t="shared" si="3"/>
        <v>3302.82</v>
      </c>
      <c r="H103" s="37">
        <v>9908.4599999999991</v>
      </c>
      <c r="I103" s="38">
        <v>3</v>
      </c>
    </row>
    <row r="104" spans="2:9" s="1" customFormat="1" x14ac:dyDescent="0.25">
      <c r="B104" s="33" t="s">
        <v>127</v>
      </c>
      <c r="C104" s="34" t="s">
        <v>110</v>
      </c>
      <c r="D104" s="35" t="s">
        <v>33</v>
      </c>
      <c r="E104" s="36">
        <v>4000</v>
      </c>
      <c r="F104" s="36">
        <f t="shared" si="2"/>
        <v>720</v>
      </c>
      <c r="G104" s="36">
        <f t="shared" si="3"/>
        <v>4720</v>
      </c>
      <c r="H104" s="37">
        <v>4720</v>
      </c>
      <c r="I104" s="38">
        <v>1</v>
      </c>
    </row>
    <row r="105" spans="2:9" s="1" customFormat="1" x14ac:dyDescent="0.25">
      <c r="B105" s="33" t="s">
        <v>127</v>
      </c>
      <c r="C105" s="34" t="s">
        <v>109</v>
      </c>
      <c r="D105" s="35" t="s">
        <v>33</v>
      </c>
      <c r="E105" s="36">
        <v>5125</v>
      </c>
      <c r="F105" s="36">
        <f t="shared" si="2"/>
        <v>922.5</v>
      </c>
      <c r="G105" s="36">
        <f t="shared" si="3"/>
        <v>6047.5</v>
      </c>
      <c r="H105" s="37">
        <v>6047.5</v>
      </c>
      <c r="I105" s="38">
        <v>1</v>
      </c>
    </row>
    <row r="106" spans="2:9" s="1" customFormat="1" x14ac:dyDescent="0.25">
      <c r="B106" s="33" t="s">
        <v>127</v>
      </c>
      <c r="C106" s="34" t="s">
        <v>108</v>
      </c>
      <c r="D106" s="35" t="s">
        <v>33</v>
      </c>
      <c r="E106" s="36">
        <v>5125</v>
      </c>
      <c r="F106" s="36">
        <f t="shared" si="2"/>
        <v>922.5</v>
      </c>
      <c r="G106" s="36">
        <f t="shared" si="3"/>
        <v>6047.5</v>
      </c>
      <c r="H106" s="37">
        <v>12095</v>
      </c>
      <c r="I106" s="38">
        <v>2</v>
      </c>
    </row>
    <row r="107" spans="2:9" s="1" customFormat="1" x14ac:dyDescent="0.25">
      <c r="B107" s="33" t="s">
        <v>127</v>
      </c>
      <c r="C107" s="34" t="s">
        <v>107</v>
      </c>
      <c r="D107" s="35" t="s">
        <v>33</v>
      </c>
      <c r="E107" s="36">
        <v>5125</v>
      </c>
      <c r="F107" s="36">
        <f t="shared" si="2"/>
        <v>922.5</v>
      </c>
      <c r="G107" s="36">
        <f t="shared" si="3"/>
        <v>6047.5</v>
      </c>
      <c r="H107" s="37">
        <v>12095</v>
      </c>
      <c r="I107" s="38">
        <v>2</v>
      </c>
    </row>
    <row r="108" spans="2:9" s="1" customFormat="1" x14ac:dyDescent="0.25">
      <c r="B108" s="33" t="s">
        <v>127</v>
      </c>
      <c r="C108" s="34" t="s">
        <v>99</v>
      </c>
      <c r="D108" s="35" t="s">
        <v>33</v>
      </c>
      <c r="E108" s="36">
        <v>4699</v>
      </c>
      <c r="F108" s="36">
        <f t="shared" si="2"/>
        <v>845.81999999999994</v>
      </c>
      <c r="G108" s="36">
        <f t="shared" si="3"/>
        <v>5544.82</v>
      </c>
      <c r="H108" s="37">
        <v>5544.82</v>
      </c>
      <c r="I108" s="38">
        <v>1</v>
      </c>
    </row>
    <row r="109" spans="2:9" s="1" customFormat="1" x14ac:dyDescent="0.25">
      <c r="B109" s="33" t="s">
        <v>127</v>
      </c>
      <c r="C109" s="34" t="s">
        <v>102</v>
      </c>
      <c r="D109" s="35" t="s">
        <v>33</v>
      </c>
      <c r="E109" s="36">
        <v>8500</v>
      </c>
      <c r="F109" s="36">
        <f t="shared" si="2"/>
        <v>1530</v>
      </c>
      <c r="G109" s="36">
        <f t="shared" si="3"/>
        <v>10030</v>
      </c>
      <c r="H109" s="37">
        <v>20060</v>
      </c>
      <c r="I109" s="38">
        <v>2</v>
      </c>
    </row>
    <row r="110" spans="2:9" s="1" customFormat="1" x14ac:dyDescent="0.25">
      <c r="B110" s="33" t="s">
        <v>127</v>
      </c>
      <c r="C110" s="34" t="s">
        <v>101</v>
      </c>
      <c r="D110" s="35" t="s">
        <v>33</v>
      </c>
      <c r="E110" s="36">
        <v>10800</v>
      </c>
      <c r="F110" s="36">
        <f t="shared" si="2"/>
        <v>1944</v>
      </c>
      <c r="G110" s="36">
        <f t="shared" si="3"/>
        <v>12744</v>
      </c>
      <c r="H110" s="37">
        <v>38232</v>
      </c>
      <c r="I110" s="38">
        <v>3</v>
      </c>
    </row>
    <row r="111" spans="2:9" s="1" customFormat="1" x14ac:dyDescent="0.25">
      <c r="B111" s="33" t="s">
        <v>127</v>
      </c>
      <c r="C111" s="34" t="s">
        <v>100</v>
      </c>
      <c r="D111" s="35" t="s">
        <v>33</v>
      </c>
      <c r="E111" s="36">
        <v>10800</v>
      </c>
      <c r="F111" s="36">
        <f t="shared" si="2"/>
        <v>1944</v>
      </c>
      <c r="G111" s="36">
        <f t="shared" si="3"/>
        <v>12744</v>
      </c>
      <c r="H111" s="37">
        <v>50976</v>
      </c>
      <c r="I111" s="38">
        <v>4</v>
      </c>
    </row>
    <row r="112" spans="2:9" s="1" customFormat="1" x14ac:dyDescent="0.25">
      <c r="B112" s="33" t="s">
        <v>127</v>
      </c>
      <c r="C112" s="34" t="s">
        <v>113</v>
      </c>
      <c r="D112" s="35" t="s">
        <v>33</v>
      </c>
      <c r="E112" s="36">
        <v>10800</v>
      </c>
      <c r="F112" s="36">
        <f t="shared" si="2"/>
        <v>1944</v>
      </c>
      <c r="G112" s="36">
        <f t="shared" si="3"/>
        <v>12744</v>
      </c>
      <c r="H112" s="37">
        <v>38232</v>
      </c>
      <c r="I112" s="38">
        <v>3</v>
      </c>
    </row>
    <row r="113" spans="2:14" s="1" customFormat="1" x14ac:dyDescent="0.25">
      <c r="B113" s="33" t="s">
        <v>127</v>
      </c>
      <c r="C113" s="34" t="s">
        <v>111</v>
      </c>
      <c r="D113" s="35" t="s">
        <v>33</v>
      </c>
      <c r="E113" s="36">
        <v>3890</v>
      </c>
      <c r="F113" s="36">
        <f t="shared" si="2"/>
        <v>700.19999999999993</v>
      </c>
      <c r="G113" s="36">
        <f t="shared" si="3"/>
        <v>4590.2</v>
      </c>
      <c r="H113" s="37">
        <v>9180.4</v>
      </c>
      <c r="I113" s="38">
        <v>2</v>
      </c>
    </row>
    <row r="114" spans="2:14" s="1" customFormat="1" x14ac:dyDescent="0.25">
      <c r="B114" s="33" t="s">
        <v>127</v>
      </c>
      <c r="C114" s="34" t="s">
        <v>7</v>
      </c>
      <c r="D114" s="35" t="s">
        <v>33</v>
      </c>
      <c r="E114" s="36">
        <v>48.31</v>
      </c>
      <c r="F114" s="36">
        <f t="shared" si="2"/>
        <v>8.6958000000000002</v>
      </c>
      <c r="G114" s="36">
        <f t="shared" si="3"/>
        <v>57.005800000000001</v>
      </c>
      <c r="H114" s="37">
        <v>114.02</v>
      </c>
      <c r="I114" s="38">
        <v>2</v>
      </c>
    </row>
    <row r="115" spans="2:14" s="1" customFormat="1" x14ac:dyDescent="0.25">
      <c r="B115" s="33" t="s">
        <v>127</v>
      </c>
      <c r="C115" s="34" t="s">
        <v>23</v>
      </c>
      <c r="D115" s="35" t="s">
        <v>11</v>
      </c>
      <c r="E115" s="36">
        <v>2203.39</v>
      </c>
      <c r="F115" s="36">
        <f t="shared" si="2"/>
        <v>396.61019999999996</v>
      </c>
      <c r="G115" s="36">
        <f t="shared" si="3"/>
        <v>2600.0001999999999</v>
      </c>
      <c r="H115" s="37">
        <v>2600</v>
      </c>
      <c r="I115" s="38">
        <v>1</v>
      </c>
    </row>
    <row r="116" spans="2:14" s="1" customFormat="1" x14ac:dyDescent="0.25">
      <c r="B116" s="33" t="s">
        <v>127</v>
      </c>
      <c r="C116" s="34" t="s">
        <v>94</v>
      </c>
      <c r="D116" s="35" t="s">
        <v>12</v>
      </c>
      <c r="E116" s="36">
        <v>2592.1999999999998</v>
      </c>
      <c r="F116" s="36">
        <f t="shared" si="2"/>
        <v>466.59599999999995</v>
      </c>
      <c r="G116" s="36">
        <f t="shared" si="3"/>
        <v>3058.7959999999998</v>
      </c>
      <c r="H116" s="37">
        <v>6117.6</v>
      </c>
      <c r="I116" s="38">
        <v>2</v>
      </c>
    </row>
    <row r="117" spans="2:14" x14ac:dyDescent="0.25">
      <c r="B117" s="40"/>
      <c r="C117" s="39" t="s">
        <v>78</v>
      </c>
      <c r="D117" s="40"/>
      <c r="E117" s="40"/>
      <c r="F117" s="40"/>
      <c r="G117" s="40"/>
      <c r="H117" s="41">
        <f>SUM(H12:H116)</f>
        <v>979700.0199999999</v>
      </c>
      <c r="I117" s="42"/>
    </row>
    <row r="118" spans="2:14" x14ac:dyDescent="0.25">
      <c r="N118" s="8"/>
    </row>
  </sheetData>
  <mergeCells count="3">
    <mergeCell ref="C7:H7"/>
    <mergeCell ref="C8:H8"/>
    <mergeCell ref="C9:H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ariela.marte</dc:creator>
  <cp:lastModifiedBy>Rocío Rodríguez De La Rosa</cp:lastModifiedBy>
  <cp:lastPrinted>2016-07-12T14:26:24Z</cp:lastPrinted>
  <dcterms:created xsi:type="dcterms:W3CDTF">2014-10-30T13:54:30Z</dcterms:created>
  <dcterms:modified xsi:type="dcterms:W3CDTF">2017-12-04T20:42:07Z</dcterms:modified>
</cp:coreProperties>
</file>