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ris.perez\Desktop\SISMAP\"/>
    </mc:Choice>
  </mc:AlternateContent>
  <xr:revisionPtr revIDLastSave="0" documentId="13_ncr:1_{656E61EA-A73F-4D24-B8CE-31BBD368EC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FIJO" sheetId="1" r:id="rId1"/>
  </sheets>
  <definedNames>
    <definedName name="_xlnm.Print_Titles" localSheetId="0">'PERSONAL FIJO'!$1:$10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4" i="1" l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39" i="1"/>
  <c r="J42" i="1"/>
  <c r="J114" i="1"/>
  <c r="J83" i="1"/>
  <c r="J84" i="1"/>
  <c r="J85" i="1"/>
  <c r="J86" i="1"/>
  <c r="J47" i="1"/>
  <c r="J48" i="1"/>
  <c r="J72" i="1"/>
  <c r="J73" i="1"/>
  <c r="J74" i="1"/>
  <c r="J75" i="1"/>
  <c r="J94" i="1"/>
  <c r="J91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39" i="1"/>
  <c r="H42" i="1"/>
  <c r="H114" i="1"/>
  <c r="H83" i="1"/>
  <c r="H84" i="1"/>
  <c r="H85" i="1"/>
  <c r="H86" i="1"/>
  <c r="H47" i="1"/>
  <c r="H48" i="1"/>
  <c r="H72" i="1"/>
  <c r="H73" i="1"/>
  <c r="H74" i="1"/>
  <c r="H75" i="1"/>
  <c r="H94" i="1"/>
  <c r="H91" i="1"/>
  <c r="H153" i="1"/>
  <c r="L94" i="1" l="1"/>
  <c r="M94" i="1" s="1"/>
  <c r="L72" i="1"/>
  <c r="M72" i="1" s="1"/>
  <c r="L42" i="1"/>
  <c r="M42" i="1" s="1"/>
  <c r="L170" i="1"/>
  <c r="M170" i="1" s="1"/>
  <c r="L166" i="1"/>
  <c r="M166" i="1" s="1"/>
  <c r="L158" i="1"/>
  <c r="M158" i="1" s="1"/>
  <c r="L154" i="1"/>
  <c r="M154" i="1" s="1"/>
  <c r="L85" i="1"/>
  <c r="M85" i="1" s="1"/>
  <c r="L162" i="1"/>
  <c r="M162" i="1" s="1"/>
  <c r="L164" i="1"/>
  <c r="M164" i="1" s="1"/>
  <c r="L83" i="1"/>
  <c r="M83" i="1" s="1"/>
  <c r="L75" i="1"/>
  <c r="M75" i="1" s="1"/>
  <c r="L84" i="1"/>
  <c r="M84" i="1" s="1"/>
  <c r="L39" i="1"/>
  <c r="M39" i="1" s="1"/>
  <c r="L165" i="1"/>
  <c r="M165" i="1" s="1"/>
  <c r="L161" i="1"/>
  <c r="M161" i="1" s="1"/>
  <c r="L74" i="1"/>
  <c r="M74" i="1" s="1"/>
  <c r="L47" i="1"/>
  <c r="M47" i="1" s="1"/>
  <c r="L172" i="1"/>
  <c r="M172" i="1" s="1"/>
  <c r="L168" i="1"/>
  <c r="M168" i="1" s="1"/>
  <c r="L160" i="1"/>
  <c r="M160" i="1" s="1"/>
  <c r="L156" i="1"/>
  <c r="M156" i="1" s="1"/>
  <c r="L73" i="1"/>
  <c r="M73" i="1" s="1"/>
  <c r="L86" i="1"/>
  <c r="M86" i="1" s="1"/>
  <c r="L171" i="1"/>
  <c r="M171" i="1" s="1"/>
  <c r="L167" i="1"/>
  <c r="M167" i="1" s="1"/>
  <c r="L159" i="1"/>
  <c r="M159" i="1" s="1"/>
  <c r="L155" i="1"/>
  <c r="M155" i="1" s="1"/>
  <c r="L91" i="1"/>
  <c r="M91" i="1" s="1"/>
  <c r="L48" i="1"/>
  <c r="M48" i="1" s="1"/>
  <c r="L114" i="1"/>
  <c r="M114" i="1" s="1"/>
  <c r="L169" i="1"/>
  <c r="M169" i="1" s="1"/>
  <c r="L163" i="1"/>
  <c r="M163" i="1" s="1"/>
  <c r="L157" i="1"/>
  <c r="M157" i="1" s="1"/>
  <c r="G183" i="1"/>
  <c r="J82" i="1"/>
  <c r="J152" i="1"/>
  <c r="J153" i="1"/>
  <c r="L153" i="1" s="1"/>
  <c r="M153" i="1" s="1"/>
  <c r="J15" i="1"/>
  <c r="H15" i="1"/>
  <c r="H82" i="1"/>
  <c r="H152" i="1"/>
  <c r="H17" i="1"/>
  <c r="L17" i="1" s="1"/>
  <c r="M17" i="1" s="1"/>
  <c r="L15" i="1" l="1"/>
  <c r="M15" i="1" s="1"/>
  <c r="L152" i="1"/>
  <c r="M152" i="1" s="1"/>
  <c r="L82" i="1"/>
  <c r="M82" i="1" s="1"/>
  <c r="K183" i="1"/>
  <c r="L11" i="1"/>
  <c r="M11" i="1" s="1"/>
  <c r="J138" i="1" l="1"/>
  <c r="J139" i="1"/>
  <c r="J140" i="1"/>
  <c r="J111" i="1"/>
  <c r="J141" i="1"/>
  <c r="J142" i="1"/>
  <c r="J143" i="1"/>
  <c r="J144" i="1"/>
  <c r="J145" i="1"/>
  <c r="J146" i="1"/>
  <c r="J147" i="1"/>
  <c r="J148" i="1"/>
  <c r="J149" i="1"/>
  <c r="J150" i="1"/>
  <c r="J151" i="1"/>
  <c r="J79" i="1"/>
  <c r="J80" i="1"/>
  <c r="J93" i="1"/>
  <c r="H138" i="1"/>
  <c r="H139" i="1"/>
  <c r="H140" i="1"/>
  <c r="H111" i="1"/>
  <c r="H141" i="1"/>
  <c r="H142" i="1"/>
  <c r="H143" i="1"/>
  <c r="H144" i="1"/>
  <c r="H145" i="1"/>
  <c r="H146" i="1"/>
  <c r="H147" i="1"/>
  <c r="H148" i="1"/>
  <c r="H149" i="1"/>
  <c r="H150" i="1"/>
  <c r="L150" i="1" s="1"/>
  <c r="M150" i="1" s="1"/>
  <c r="H151" i="1"/>
  <c r="H79" i="1"/>
  <c r="H80" i="1"/>
  <c r="H93" i="1"/>
  <c r="H89" i="1"/>
  <c r="L144" i="1" l="1"/>
  <c r="M144" i="1" s="1"/>
  <c r="L80" i="1"/>
  <c r="M80" i="1" s="1"/>
  <c r="L147" i="1"/>
  <c r="M147" i="1" s="1"/>
  <c r="L149" i="1"/>
  <c r="M149" i="1" s="1"/>
  <c r="L143" i="1"/>
  <c r="M143" i="1" s="1"/>
  <c r="L140" i="1"/>
  <c r="M140" i="1" s="1"/>
  <c r="L139" i="1"/>
  <c r="M139" i="1" s="1"/>
  <c r="L93" i="1"/>
  <c r="M93" i="1" s="1"/>
  <c r="L148" i="1"/>
  <c r="M148" i="1" s="1"/>
  <c r="L142" i="1"/>
  <c r="M142" i="1" s="1"/>
  <c r="L138" i="1"/>
  <c r="M138" i="1" s="1"/>
  <c r="L151" i="1"/>
  <c r="M151" i="1" s="1"/>
  <c r="L145" i="1"/>
  <c r="M145" i="1" s="1"/>
  <c r="L111" i="1"/>
  <c r="M111" i="1" s="1"/>
  <c r="L79" i="1"/>
  <c r="M79" i="1" s="1"/>
  <c r="L146" i="1"/>
  <c r="M146" i="1" s="1"/>
  <c r="L141" i="1"/>
  <c r="M141" i="1" s="1"/>
  <c r="J117" i="1" l="1"/>
  <c r="H117" i="1"/>
  <c r="J95" i="1"/>
  <c r="H95" i="1"/>
  <c r="J116" i="1"/>
  <c r="H116" i="1"/>
  <c r="J112" i="1"/>
  <c r="H112" i="1"/>
  <c r="J115" i="1"/>
  <c r="H115" i="1"/>
  <c r="J129" i="1"/>
  <c r="J130" i="1"/>
  <c r="J131" i="1"/>
  <c r="J132" i="1"/>
  <c r="J133" i="1"/>
  <c r="J134" i="1"/>
  <c r="J135" i="1"/>
  <c r="J136" i="1"/>
  <c r="J137" i="1"/>
  <c r="J49" i="1"/>
  <c r="H129" i="1"/>
  <c r="H130" i="1"/>
  <c r="H131" i="1"/>
  <c r="H132" i="1"/>
  <c r="H133" i="1"/>
  <c r="H134" i="1"/>
  <c r="H135" i="1"/>
  <c r="H136" i="1"/>
  <c r="H137" i="1"/>
  <c r="H102" i="1"/>
  <c r="H92" i="1"/>
  <c r="H14" i="1"/>
  <c r="H180" i="1"/>
  <c r="H78" i="1"/>
  <c r="H107" i="1"/>
  <c r="H16" i="1"/>
  <c r="H71" i="1"/>
  <c r="H49" i="1"/>
  <c r="H81" i="1"/>
  <c r="H175" i="1"/>
  <c r="H50" i="1"/>
  <c r="H110" i="1"/>
  <c r="H52" i="1"/>
  <c r="H36" i="1"/>
  <c r="H44" i="1"/>
  <c r="H45" i="1"/>
  <c r="H70" i="1"/>
  <c r="H182" i="1"/>
  <c r="H181" i="1"/>
  <c r="H126" i="1"/>
  <c r="H174" i="1"/>
  <c r="H127" i="1"/>
  <c r="H128" i="1"/>
  <c r="H90" i="1"/>
  <c r="H63" i="1"/>
  <c r="H34" i="1"/>
  <c r="H24" i="1"/>
  <c r="H41" i="1"/>
  <c r="H98" i="1"/>
  <c r="H99" i="1"/>
  <c r="H64" i="1"/>
  <c r="H25" i="1"/>
  <c r="H26" i="1"/>
  <c r="H118" i="1"/>
  <c r="H108" i="1"/>
  <c r="H56" i="1"/>
  <c r="H119" i="1"/>
  <c r="H120" i="1"/>
  <c r="H65" i="1"/>
  <c r="H66" i="1"/>
  <c r="H104" i="1"/>
  <c r="H121" i="1"/>
  <c r="H28" i="1"/>
  <c r="H109" i="1"/>
  <c r="H122" i="1"/>
  <c r="H123" i="1"/>
  <c r="H43" i="1"/>
  <c r="H124" i="1"/>
  <c r="H67" i="1"/>
  <c r="H77" i="1"/>
  <c r="H35" i="1"/>
  <c r="H29" i="1"/>
  <c r="H68" i="1"/>
  <c r="H59" i="1"/>
  <c r="H60" i="1"/>
  <c r="H125" i="1"/>
  <c r="H30" i="1"/>
  <c r="H69" i="1"/>
  <c r="H106" i="1"/>
  <c r="H46" i="1"/>
  <c r="H21" i="1"/>
  <c r="H23" i="1"/>
  <c r="H178" i="1"/>
  <c r="H53" i="1"/>
  <c r="H173" i="1"/>
  <c r="H101" i="1"/>
  <c r="H113" i="1"/>
  <c r="H76" i="1"/>
  <c r="H40" i="1"/>
  <c r="H18" i="1"/>
  <c r="H100" i="1"/>
  <c r="H62" i="1"/>
  <c r="H54" i="1"/>
  <c r="H27" i="1"/>
  <c r="H38" i="1"/>
  <c r="H105" i="1"/>
  <c r="H177" i="1"/>
  <c r="H96" i="1"/>
  <c r="H87" i="1"/>
  <c r="H88" i="1"/>
  <c r="H19" i="1"/>
  <c r="L19" i="1" s="1"/>
  <c r="M19" i="1" s="1"/>
  <c r="H32" i="1"/>
  <c r="H33" i="1"/>
  <c r="H22" i="1"/>
  <c r="H97" i="1"/>
  <c r="H103" i="1"/>
  <c r="H55" i="1"/>
  <c r="H51" i="1"/>
  <c r="H58" i="1"/>
  <c r="H61" i="1"/>
  <c r="H179" i="1"/>
  <c r="H57" i="1"/>
  <c r="L57" i="1" s="1"/>
  <c r="M57" i="1" s="1"/>
  <c r="H37" i="1"/>
  <c r="L37" i="1" s="1"/>
  <c r="M37" i="1" s="1"/>
  <c r="H12" i="1"/>
  <c r="H31" i="1"/>
  <c r="L31" i="1" s="1"/>
  <c r="M31" i="1" s="1"/>
  <c r="H176" i="1"/>
  <c r="H20" i="1"/>
  <c r="L20" i="1" s="1"/>
  <c r="M20" i="1" s="1"/>
  <c r="H13" i="1"/>
  <c r="J89" i="1"/>
  <c r="L89" i="1" s="1"/>
  <c r="M89" i="1" s="1"/>
  <c r="J81" i="1"/>
  <c r="L49" i="1" l="1"/>
  <c r="M49" i="1" s="1"/>
  <c r="L135" i="1"/>
  <c r="M135" i="1" s="1"/>
  <c r="L129" i="1"/>
  <c r="M129" i="1" s="1"/>
  <c r="L134" i="1"/>
  <c r="M134" i="1" s="1"/>
  <c r="L112" i="1"/>
  <c r="M112" i="1" s="1"/>
  <c r="L117" i="1"/>
  <c r="M117" i="1" s="1"/>
  <c r="L137" i="1"/>
  <c r="M137" i="1" s="1"/>
  <c r="L131" i="1"/>
  <c r="M131" i="1" s="1"/>
  <c r="L136" i="1"/>
  <c r="M136" i="1" s="1"/>
  <c r="L130" i="1"/>
  <c r="M130" i="1" s="1"/>
  <c r="H183" i="1"/>
  <c r="L115" i="1"/>
  <c r="M115" i="1" s="1"/>
  <c r="L95" i="1"/>
  <c r="M95" i="1" s="1"/>
  <c r="L133" i="1"/>
  <c r="M133" i="1" s="1"/>
  <c r="L132" i="1"/>
  <c r="M132" i="1" s="1"/>
  <c r="L116" i="1"/>
  <c r="M116" i="1" s="1"/>
  <c r="L81" i="1"/>
  <c r="M81" i="1" s="1"/>
  <c r="I40" i="1"/>
  <c r="I183" i="1" s="1"/>
  <c r="J178" i="1" l="1"/>
  <c r="L178" i="1" s="1"/>
  <c r="M178" i="1" s="1"/>
  <c r="J53" i="1"/>
  <c r="L53" i="1" s="1"/>
  <c r="M53" i="1" s="1"/>
  <c r="J173" i="1"/>
  <c r="L173" i="1" s="1"/>
  <c r="M173" i="1" s="1"/>
  <c r="J101" i="1"/>
  <c r="L101" i="1" s="1"/>
  <c r="M101" i="1" s="1"/>
  <c r="J113" i="1"/>
  <c r="L113" i="1" s="1"/>
  <c r="M113" i="1" s="1"/>
  <c r="J76" i="1"/>
  <c r="L76" i="1" s="1"/>
  <c r="M76" i="1" s="1"/>
  <c r="J40" i="1"/>
  <c r="L40" i="1" s="1"/>
  <c r="M40" i="1" s="1"/>
  <c r="J18" i="1"/>
  <c r="L18" i="1" s="1"/>
  <c r="M18" i="1" s="1"/>
  <c r="J100" i="1"/>
  <c r="L100" i="1" s="1"/>
  <c r="M100" i="1" s="1"/>
  <c r="J62" i="1"/>
  <c r="L62" i="1" s="1"/>
  <c r="M62" i="1" s="1"/>
  <c r="J54" i="1"/>
  <c r="L54" i="1" s="1"/>
  <c r="M54" i="1" s="1"/>
  <c r="J27" i="1"/>
  <c r="L27" i="1" s="1"/>
  <c r="M27" i="1" s="1"/>
  <c r="J38" i="1"/>
  <c r="L38" i="1" s="1"/>
  <c r="M38" i="1" s="1"/>
  <c r="J105" i="1"/>
  <c r="L105" i="1" s="1"/>
  <c r="M105" i="1" s="1"/>
  <c r="J177" i="1"/>
  <c r="L177" i="1" s="1"/>
  <c r="M177" i="1" s="1"/>
  <c r="J96" i="1"/>
  <c r="L96" i="1" s="1"/>
  <c r="M96" i="1" s="1"/>
  <c r="J87" i="1"/>
  <c r="L87" i="1" s="1"/>
  <c r="M87" i="1" s="1"/>
  <c r="J88" i="1"/>
  <c r="L88" i="1" s="1"/>
  <c r="M88" i="1" s="1"/>
  <c r="J32" i="1"/>
  <c r="L32" i="1" s="1"/>
  <c r="M32" i="1" s="1"/>
  <c r="J33" i="1"/>
  <c r="L33" i="1" s="1"/>
  <c r="M33" i="1" s="1"/>
  <c r="J22" i="1"/>
  <c r="L22" i="1" s="1"/>
  <c r="M22" i="1" s="1"/>
  <c r="J97" i="1"/>
  <c r="L97" i="1" s="1"/>
  <c r="M97" i="1" s="1"/>
  <c r="J103" i="1"/>
  <c r="L103" i="1" s="1"/>
  <c r="M103" i="1" s="1"/>
  <c r="J55" i="1"/>
  <c r="L55" i="1" s="1"/>
  <c r="M55" i="1" s="1"/>
  <c r="J51" i="1"/>
  <c r="L51" i="1" s="1"/>
  <c r="M51" i="1" s="1"/>
  <c r="J58" i="1"/>
  <c r="L58" i="1" s="1"/>
  <c r="M58" i="1" s="1"/>
  <c r="J61" i="1"/>
  <c r="L61" i="1" s="1"/>
  <c r="M61" i="1" s="1"/>
  <c r="J63" i="1"/>
  <c r="L63" i="1" s="1"/>
  <c r="M63" i="1" s="1"/>
  <c r="J34" i="1"/>
  <c r="L34" i="1" s="1"/>
  <c r="M34" i="1" s="1"/>
  <c r="J24" i="1"/>
  <c r="L24" i="1" s="1"/>
  <c r="M24" i="1" s="1"/>
  <c r="J41" i="1"/>
  <c r="L41" i="1" s="1"/>
  <c r="M41" i="1" s="1"/>
  <c r="J98" i="1"/>
  <c r="L98" i="1" s="1"/>
  <c r="M98" i="1" s="1"/>
  <c r="J99" i="1"/>
  <c r="L99" i="1" s="1"/>
  <c r="M99" i="1" s="1"/>
  <c r="J64" i="1"/>
  <c r="L64" i="1" s="1"/>
  <c r="M64" i="1" s="1"/>
  <c r="J25" i="1"/>
  <c r="L25" i="1" s="1"/>
  <c r="M25" i="1" s="1"/>
  <c r="J26" i="1"/>
  <c r="L26" i="1" s="1"/>
  <c r="M26" i="1" s="1"/>
  <c r="J118" i="1"/>
  <c r="L118" i="1" s="1"/>
  <c r="M118" i="1" s="1"/>
  <c r="J108" i="1"/>
  <c r="L108" i="1" s="1"/>
  <c r="M108" i="1" s="1"/>
  <c r="J56" i="1"/>
  <c r="L56" i="1" s="1"/>
  <c r="M56" i="1" s="1"/>
  <c r="J119" i="1"/>
  <c r="L119" i="1" s="1"/>
  <c r="M119" i="1" s="1"/>
  <c r="J120" i="1"/>
  <c r="L120" i="1" s="1"/>
  <c r="M120" i="1" s="1"/>
  <c r="J65" i="1"/>
  <c r="L65" i="1" s="1"/>
  <c r="M65" i="1" s="1"/>
  <c r="J66" i="1"/>
  <c r="L66" i="1" s="1"/>
  <c r="M66" i="1" s="1"/>
  <c r="J104" i="1"/>
  <c r="L104" i="1" s="1"/>
  <c r="M104" i="1" s="1"/>
  <c r="J121" i="1"/>
  <c r="L121" i="1" s="1"/>
  <c r="M121" i="1" s="1"/>
  <c r="J28" i="1"/>
  <c r="L28" i="1" s="1"/>
  <c r="M28" i="1" s="1"/>
  <c r="J109" i="1"/>
  <c r="L109" i="1" s="1"/>
  <c r="M109" i="1" s="1"/>
  <c r="J122" i="1"/>
  <c r="L122" i="1" s="1"/>
  <c r="M122" i="1" s="1"/>
  <c r="J123" i="1"/>
  <c r="L123" i="1" s="1"/>
  <c r="M123" i="1" s="1"/>
  <c r="J43" i="1"/>
  <c r="L43" i="1" s="1"/>
  <c r="M43" i="1" s="1"/>
  <c r="J124" i="1"/>
  <c r="L124" i="1" s="1"/>
  <c r="M124" i="1" s="1"/>
  <c r="J67" i="1"/>
  <c r="L67" i="1" s="1"/>
  <c r="M67" i="1" s="1"/>
  <c r="J77" i="1"/>
  <c r="L77" i="1" s="1"/>
  <c r="M77" i="1" s="1"/>
  <c r="J35" i="1"/>
  <c r="L35" i="1" s="1"/>
  <c r="M35" i="1" s="1"/>
  <c r="J29" i="1"/>
  <c r="L29" i="1" s="1"/>
  <c r="M29" i="1" s="1"/>
  <c r="J68" i="1"/>
  <c r="L68" i="1" s="1"/>
  <c r="M68" i="1" s="1"/>
  <c r="J59" i="1"/>
  <c r="L59" i="1" s="1"/>
  <c r="M59" i="1" s="1"/>
  <c r="J60" i="1"/>
  <c r="L60" i="1" s="1"/>
  <c r="M60" i="1" s="1"/>
  <c r="J125" i="1"/>
  <c r="L125" i="1" s="1"/>
  <c r="M125" i="1" s="1"/>
  <c r="J30" i="1"/>
  <c r="L30" i="1" s="1"/>
  <c r="M30" i="1" s="1"/>
  <c r="J69" i="1"/>
  <c r="L69" i="1" s="1"/>
  <c r="M69" i="1" s="1"/>
  <c r="J106" i="1"/>
  <c r="L106" i="1" s="1"/>
  <c r="M106" i="1" s="1"/>
  <c r="J46" i="1"/>
  <c r="L46" i="1" s="1"/>
  <c r="M46" i="1" s="1"/>
  <c r="J21" i="1"/>
  <c r="L21" i="1" s="1"/>
  <c r="M21" i="1" s="1"/>
  <c r="J23" i="1"/>
  <c r="L23" i="1" s="1"/>
  <c r="M23" i="1" s="1"/>
  <c r="J126" i="1"/>
  <c r="L126" i="1" s="1"/>
  <c r="M126" i="1" s="1"/>
  <c r="J174" i="1"/>
  <c r="L174" i="1" s="1"/>
  <c r="M174" i="1" s="1"/>
  <c r="J127" i="1"/>
  <c r="L127" i="1" s="1"/>
  <c r="M127" i="1" s="1"/>
  <c r="J128" i="1"/>
  <c r="L128" i="1" s="1"/>
  <c r="M128" i="1" s="1"/>
  <c r="J90" i="1"/>
  <c r="L90" i="1" s="1"/>
  <c r="M90" i="1" s="1"/>
  <c r="J179" i="1"/>
  <c r="L179" i="1" s="1"/>
  <c r="M179" i="1" s="1"/>
  <c r="J110" i="1"/>
  <c r="L110" i="1" s="1"/>
  <c r="M110" i="1" s="1"/>
  <c r="J52" i="1"/>
  <c r="L52" i="1" s="1"/>
  <c r="M52" i="1" s="1"/>
  <c r="J36" i="1"/>
  <c r="L36" i="1" s="1"/>
  <c r="M36" i="1" s="1"/>
  <c r="J44" i="1"/>
  <c r="L44" i="1" s="1"/>
  <c r="M44" i="1" s="1"/>
  <c r="J45" i="1"/>
  <c r="L45" i="1" s="1"/>
  <c r="M45" i="1" s="1"/>
  <c r="J70" i="1"/>
  <c r="L70" i="1" s="1"/>
  <c r="M70" i="1" s="1"/>
  <c r="J182" i="1"/>
  <c r="L182" i="1" s="1"/>
  <c r="M182" i="1" s="1"/>
  <c r="J181" i="1"/>
  <c r="L181" i="1" s="1"/>
  <c r="M181" i="1" s="1"/>
  <c r="J175" i="1"/>
  <c r="L175" i="1" s="1"/>
  <c r="M175" i="1" s="1"/>
  <c r="J50" i="1"/>
  <c r="L50" i="1" s="1"/>
  <c r="M50" i="1" s="1"/>
  <c r="J12" i="1"/>
  <c r="L12" i="1" s="1"/>
  <c r="M12" i="1" s="1"/>
  <c r="J176" i="1"/>
  <c r="L176" i="1" s="1"/>
  <c r="M176" i="1" s="1"/>
  <c r="J13" i="1"/>
  <c r="L13" i="1" s="1"/>
  <c r="M13" i="1" s="1"/>
  <c r="J102" i="1"/>
  <c r="L102" i="1" s="1"/>
  <c r="M102" i="1" s="1"/>
  <c r="J92" i="1"/>
  <c r="L92" i="1" s="1"/>
  <c r="M92" i="1" s="1"/>
  <c r="J14" i="1"/>
  <c r="L14" i="1" s="1"/>
  <c r="M14" i="1" s="1"/>
  <c r="J180" i="1"/>
  <c r="L180" i="1" s="1"/>
  <c r="M180" i="1" s="1"/>
  <c r="J78" i="1"/>
  <c r="L78" i="1" s="1"/>
  <c r="M78" i="1" s="1"/>
  <c r="J107" i="1"/>
  <c r="L107" i="1" s="1"/>
  <c r="M107" i="1" s="1"/>
  <c r="J16" i="1"/>
  <c r="L16" i="1" s="1"/>
  <c r="M16" i="1" s="1"/>
  <c r="J71" i="1"/>
  <c r="L71" i="1" s="1"/>
  <c r="M71" i="1" s="1"/>
  <c r="M183" i="1" l="1"/>
  <c r="J183" i="1"/>
  <c r="L183" i="1" l="1"/>
</calcChain>
</file>

<file path=xl/sharedStrings.xml><?xml version="1.0" encoding="utf-8"?>
<sst xmlns="http://schemas.openxmlformats.org/spreadsheetml/2006/main" count="885" uniqueCount="283">
  <si>
    <t>AFP</t>
  </si>
  <si>
    <t>ISR</t>
  </si>
  <si>
    <t>SFS</t>
  </si>
  <si>
    <t>REPRESENTANTE DE SERVICIO</t>
  </si>
  <si>
    <t>SEGURIDAD</t>
  </si>
  <si>
    <t>CONSERJE</t>
  </si>
  <si>
    <t>YISEL ONDINA MENDEZ CORDERO</t>
  </si>
  <si>
    <t>FOTOGRAFO (A)</t>
  </si>
  <si>
    <t>AUXILIAR ADMINISTRATIVO (A)</t>
  </si>
  <si>
    <t>BARTOLA ALEXIS PEREZ MATEO</t>
  </si>
  <si>
    <t>MONITOR DE CALIDAD</t>
  </si>
  <si>
    <t>GISSELLE JOSEFINA TAVERA DUARTE</t>
  </si>
  <si>
    <t>CHOFER</t>
  </si>
  <si>
    <t>RECEPCIONISTA</t>
  </si>
  <si>
    <t>ANDRES MARIA ALFONSECA</t>
  </si>
  <si>
    <t>YESENIA FRANCISCO GARCIA</t>
  </si>
  <si>
    <t>NARDA LISSET GUEVARA CORNIELLE</t>
  </si>
  <si>
    <t>RAYMER PEÑA PEÑA</t>
  </si>
  <si>
    <t>AUXILIAR SERVICIOS GENERALES</t>
  </si>
  <si>
    <t>GLORIS YASCENIA PEREZ MERCEDES</t>
  </si>
  <si>
    <t xml:space="preserve">BIBIAN MIGUELINA ALTAGRACIA CUEVAS </t>
  </si>
  <si>
    <t>PASCUAL CASTILLO</t>
  </si>
  <si>
    <t>CARMEN ELIZABET PIMENTEL CASTILLO</t>
  </si>
  <si>
    <t>LUCIA TAVERAS POLANCO</t>
  </si>
  <si>
    <t>GINSY AGUILERA GOMEZ</t>
  </si>
  <si>
    <t>CHRISTOPHER LUIS DIAZ ESPINOSA</t>
  </si>
  <si>
    <t>TECNICO SOPORTE A USUARIOS</t>
  </si>
  <si>
    <t>AUXILIAR ADMINISTRATIVO I</t>
  </si>
  <si>
    <t>MARIELYS CORPORAN CORONADO</t>
  </si>
  <si>
    <t>LUIS BOLIVAR ROA MATOS</t>
  </si>
  <si>
    <t>CARMEN ELIZABETH FELIZ ARIAS</t>
  </si>
  <si>
    <t>NURYS MARGARITA CABREJA OLEA</t>
  </si>
  <si>
    <t>DIRECTOR GENERAL</t>
  </si>
  <si>
    <t>NICOLAS FLORENTINO</t>
  </si>
  <si>
    <t>MARCO DANIEL ZALA</t>
  </si>
  <si>
    <t>JUAN FRANCISCO FABIAN JAVIER</t>
  </si>
  <si>
    <t>ELECTRICISTA</t>
  </si>
  <si>
    <t>JOHANNA JOSEFINA LIRANZO RODRIGUEZ</t>
  </si>
  <si>
    <t>FRANCIS RAMIREZ FAMILIA</t>
  </si>
  <si>
    <t>MARIELLE ALTAGRACIA GUZMAN PAULINO</t>
  </si>
  <si>
    <t>ADONIS ISAAC ARIAS TAPIA</t>
  </si>
  <si>
    <t>AUX. DE CONTABILIDAD</t>
  </si>
  <si>
    <t>ISA CELINA COSS SEPULVEDA</t>
  </si>
  <si>
    <t>FABIO FELIZ</t>
  </si>
  <si>
    <t>ALTAGRACIA ORTIZ PINALES</t>
  </si>
  <si>
    <t>FAUSTA SEGUNDA OVIEDO DIAZ</t>
  </si>
  <si>
    <t>CRISLIN FLORENTINO NUÑEZ RODRIGUEZ</t>
  </si>
  <si>
    <t>ELIZABETH VERAS GONZALEZ</t>
  </si>
  <si>
    <t>NORVIA ERMINDA CASADO SERRANO</t>
  </si>
  <si>
    <t>KARINA MARTINEZ LEDESMA</t>
  </si>
  <si>
    <t>MARIA ALTAGRACIA MARTINEZ ROSARIO</t>
  </si>
  <si>
    <t>STIVEN PAUL DIAZ RIVERA</t>
  </si>
  <si>
    <t>CAROLINA MENDEZ CORNIEL</t>
  </si>
  <si>
    <t>PAOLA MARIA GONZALEZ BOCIO</t>
  </si>
  <si>
    <t>MARTIN FIGUEROA MERCEDES</t>
  </si>
  <si>
    <t>RAMON PIMENTEL</t>
  </si>
  <si>
    <t>ISAMELBA CATALINA DEL C ORTIZ</t>
  </si>
  <si>
    <t>MELVIN HILARIO</t>
  </si>
  <si>
    <t>ELPIDIO DE JESUS WEST BATISTA</t>
  </si>
  <si>
    <t>ROSA ELISA JIMENEZ VICENTE</t>
  </si>
  <si>
    <t>MARTINA SEPTIMO ACEVEDO</t>
  </si>
  <si>
    <t>CINTIA CLARIBEL ORTIZ GARCIA</t>
  </si>
  <si>
    <t>JUDITH OZORIA FERMIN</t>
  </si>
  <si>
    <t>DANNY RAFAEL CASADO VICENTE</t>
  </si>
  <si>
    <t>BRAUDILIA PEGUERO JAVIER</t>
  </si>
  <si>
    <t>MARIA ALTAGRACIA DE LA CRUZ MEDINA</t>
  </si>
  <si>
    <t>JUNIOR ANTONIO ROSA UZETA</t>
  </si>
  <si>
    <t>CARGO</t>
  </si>
  <si>
    <t>OTROS DESC.</t>
  </si>
  <si>
    <t>TOTAL DESC.</t>
  </si>
  <si>
    <t>EMPLEADO FIJO</t>
  </si>
  <si>
    <t>DANIEL ISMAEL REYES TORRES</t>
  </si>
  <si>
    <t>ENYER PEREZ MATOS</t>
  </si>
  <si>
    <t>ENC. OPERACIONES CAP</t>
  </si>
  <si>
    <t>TOTAL GENERAL:</t>
  </si>
  <si>
    <t>ORLEIDYS ANAIS PEÑA SOTO</t>
  </si>
  <si>
    <t>NIDIA MARIA PULINARIO HERNANDEZ</t>
  </si>
  <si>
    <t xml:space="preserve">LEIRY LAURA MEJIA MENDEZ </t>
  </si>
  <si>
    <t xml:space="preserve">ADA CRISTAL REYES RODRIGUEZ </t>
  </si>
  <si>
    <t>Observaciones:</t>
  </si>
  <si>
    <t>REPRESENTANTE DE SERVICIO AL CLIENTE</t>
  </si>
  <si>
    <t>ROSAURA NACE</t>
  </si>
  <si>
    <t>ENC.  GESTION DE CONTENIDO</t>
  </si>
  <si>
    <t>ALTAGRACIA DISLA VILLA</t>
  </si>
  <si>
    <t>MANUEL ALEJANDRO MEJIA BELTRE</t>
  </si>
  <si>
    <t>WILFREDO DE LIMA ENCARNACION</t>
  </si>
  <si>
    <t>EMMANUEL REYES NUÑEZ</t>
  </si>
  <si>
    <t>LOURDES CRUZ MOTA</t>
  </si>
  <si>
    <t>SANIKA ARLETTE FELIZ NOVA</t>
  </si>
  <si>
    <t>ROCIO RODRÍGUEZ DE LA ROSA</t>
  </si>
  <si>
    <t>AUX. DE MANTENIMIENTO</t>
  </si>
  <si>
    <t>ENC. DIV. DE PUBLICACIONES</t>
  </si>
  <si>
    <t>RESPONSABLE DE ACCESO A LA INFORMACION</t>
  </si>
  <si>
    <t>ELIANA BEILIN ABREU ADAMEZ</t>
  </si>
  <si>
    <t xml:space="preserve"> </t>
  </si>
  <si>
    <t>KELVIN RAFAEL OSORIO GARCIA</t>
  </si>
  <si>
    <t>ANALISTA DE DATOS</t>
  </si>
  <si>
    <t>SUPERVISOR DE NORMAS</t>
  </si>
  <si>
    <t>ANALISTA ESTADISTICO</t>
  </si>
  <si>
    <t>ANALISTA DE OPERACIONES TIC</t>
  </si>
  <si>
    <t>LUISA ANATALIA REYES LLUBERES</t>
  </si>
  <si>
    <t>FELIX ALBERTO MONTERO MONTERO</t>
  </si>
  <si>
    <t>ENC. DE OPERACIONES CCG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</si>
  <si>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</si>
  <si>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</si>
  <si>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</si>
  <si>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>EMPLEADO DE CARRERA</t>
  </si>
  <si>
    <t>SUPERVISOR CAP</t>
  </si>
  <si>
    <t xml:space="preserve">AUXILIAR ADMINISTRATIVO </t>
  </si>
  <si>
    <t xml:space="preserve">DESARROLLADOR </t>
  </si>
  <si>
    <t>ENC. DE CONTABILIDAD</t>
  </si>
  <si>
    <t xml:space="preserve">CONTADOR </t>
  </si>
  <si>
    <t xml:space="preserve">MENSAJERO </t>
  </si>
  <si>
    <t>AUX. DE SERVICIOS DE INFORMACION</t>
  </si>
  <si>
    <t>ESPECIALISTA DE ESTANDARES Y NORMATIVAS</t>
  </si>
  <si>
    <t xml:space="preserve">ABOGADO (A)  </t>
  </si>
  <si>
    <t>COORDINADOR DE ENTRENAMIENTO</t>
  </si>
  <si>
    <t>CESARINA ALTAGRACIA RAMIREZ MEDINA</t>
  </si>
  <si>
    <t>AUX. ADMINISTRATIVO</t>
  </si>
  <si>
    <t>AURORA VIOLETA CASTILLO ARIAS</t>
  </si>
  <si>
    <t>ESMERILIN JOSEFINA REYES MONSERRATE</t>
  </si>
  <si>
    <t>ANA ELIZABETH PIMENTEL PAULINO</t>
  </si>
  <si>
    <t>ENC. DE PROYECTOS</t>
  </si>
  <si>
    <t>ASISTENTE LEGAL</t>
  </si>
  <si>
    <t>JOSE LUIS CONCEPCION PEREZ</t>
  </si>
  <si>
    <t>ARLENYS MARIEL OSORIA</t>
  </si>
  <si>
    <t>Enc. Dpto. De Recursos Humanos</t>
  </si>
  <si>
    <t>SECRETARIA</t>
  </si>
  <si>
    <t>DESARROLLADOR</t>
  </si>
  <si>
    <t>SECCION DE SEGURIDAD</t>
  </si>
  <si>
    <t>DIRECCION DE ATENCION CIUDADANA</t>
  </si>
  <si>
    <t>DIRECCION ADMINISTRATIVA Y FINANCIERA</t>
  </si>
  <si>
    <t xml:space="preserve">OFICINA DE ACCESO A LA INFORMACION </t>
  </si>
  <si>
    <t>DIRECCION ATENCION CIUDADANA</t>
  </si>
  <si>
    <t>JUAN LUIS ULLOA CRUZ</t>
  </si>
  <si>
    <t>DIRECCION TÉCNICA</t>
  </si>
  <si>
    <t>DIVISION DE REGISTRO Y CONTROL DE DOCUMENTOS</t>
  </si>
  <si>
    <t>ANALISTA DE RECURSOS HUMANOS</t>
  </si>
  <si>
    <t>MIGUEL GARCIA LUCIANO</t>
  </si>
  <si>
    <t>LUCIA ALMONTE VILLAR</t>
  </si>
  <si>
    <t>AUX. DE COMUNICACIONES</t>
  </si>
  <si>
    <t>SORAIDA CONSTANZA HERNANDEZ</t>
  </si>
  <si>
    <t>ERIKA NATALIA CABRERA CASTILLO</t>
  </si>
  <si>
    <t>ELYANNY ROCIO GARCIA MONTE DE OCA</t>
  </si>
  <si>
    <t>LISANNY ALTAGRACIA LÓPEZ SANTANA</t>
  </si>
  <si>
    <t>RIYAIRA MAYI ROSARIO</t>
  </si>
  <si>
    <t>LINA BATISTA</t>
  </si>
  <si>
    <t xml:space="preserve">PEDRO ANTONIO QUEZADA CEPEDA  </t>
  </si>
  <si>
    <t>DIRECCIÓN GENERAL</t>
  </si>
  <si>
    <t>JOHNNY ALEXANDER GONZALEZ DURAN</t>
  </si>
  <si>
    <t>GESTOR DE REDES SOCIALES</t>
  </si>
  <si>
    <t>DHARA NOVA GARCIA</t>
  </si>
  <si>
    <t>CRISTIAN DE JESUS MOTA MEDINA</t>
  </si>
  <si>
    <t>ENCARGADO DE COMUNICACIONES</t>
  </si>
  <si>
    <t>ISAAC VASQUEZ MONTILLA</t>
  </si>
  <si>
    <t>ENC. PLANIFICACION Y DESARROLLO</t>
  </si>
  <si>
    <t>JUAN VIDAL PARDILLA GUERRERO</t>
  </si>
  <si>
    <t>DIRECTOR ADMINISTRATIVO Y FINANCIERO</t>
  </si>
  <si>
    <t>KAROLINE TAYLOR VASQUEZ</t>
  </si>
  <si>
    <t>DIRECTOR DE TECNOLOGIAS DE LA INFORMACION Y COM.</t>
  </si>
  <si>
    <t>RAISA ALTAGRACIA DIAZ TORIBIO</t>
  </si>
  <si>
    <t>COORDINADOR DEL DESPACHO</t>
  </si>
  <si>
    <t>KAKING CHOI DE LA CRUZ</t>
  </si>
  <si>
    <t>DIRECCION DATA CENTER DEL ESTADO</t>
  </si>
  <si>
    <t>DIRECTOR DEL DATA CENTER DEL ESTADO</t>
  </si>
  <si>
    <t>QUIRCIDA DAMARE MATOS FELIZ</t>
  </si>
  <si>
    <t>VICTOR RAMON DUARTE ACOSTA</t>
  </si>
  <si>
    <t>CAMAROGRAFO</t>
  </si>
  <si>
    <t xml:space="preserve">FÉLIX CASTILLO CAPOIS </t>
  </si>
  <si>
    <t xml:space="preserve">GLORY LUZ SANTANA SENA </t>
  </si>
  <si>
    <t xml:space="preserve">STEPHANI ENCARNACIÓN </t>
  </si>
  <si>
    <t xml:space="preserve">ENCARGADO DE DIVISIÓN DE PRENSA </t>
  </si>
  <si>
    <t>DIRECTOR TÉCNICO</t>
  </si>
  <si>
    <t>SECRETARIA EJECUTIVA</t>
  </si>
  <si>
    <t xml:space="preserve">SECRETARIA </t>
  </si>
  <si>
    <t xml:space="preserve">CAMARERO </t>
  </si>
  <si>
    <t>OFICIAL DE PROTOCOLO</t>
  </si>
  <si>
    <t xml:space="preserve">EPIFANIA FELIZ PÉREZ </t>
  </si>
  <si>
    <t>ALDWIN JOSÉ DURÁN ASTACIO</t>
  </si>
  <si>
    <t>REYNARDO GERALDINI PEREZ CUEVAS</t>
  </si>
  <si>
    <t>MARIA ELIZABETH FELIZ LORENZO</t>
  </si>
  <si>
    <t>ARIEL MOTA JIMENEZ</t>
  </si>
  <si>
    <t>GUILLERMINA AMADOR RAMON</t>
  </si>
  <si>
    <t>EVELYN SHARINA MARTE HENRIQUEZ</t>
  </si>
  <si>
    <t>NELSON BERNARDO MATEO ABREU</t>
  </si>
  <si>
    <t>YDERSIS CRISTINA RODRIGUEZ POZO</t>
  </si>
  <si>
    <t>NAIROBY REYES RODRIGUEZ</t>
  </si>
  <si>
    <t>VIRGINIA YANNERIS CASTILLO SANTOS</t>
  </si>
  <si>
    <t>LISA TOMAURIS PIMENTEL HEREDIA</t>
  </si>
  <si>
    <t>JESSICA ANTONIA SEGURA FERRERAS</t>
  </si>
  <si>
    <t>ASESOR EN TELECOMUNICACIONES</t>
  </si>
  <si>
    <t>DIVISION DE SERVICIOS GENERALES</t>
  </si>
  <si>
    <t>ENCARGADA RECURSOS HUMANOS</t>
  </si>
  <si>
    <t xml:space="preserve">   (4*) Deducción directa declaración TSS del SUIRPLUS por registro de dependientes adicionales al SDSS. RD$1,190.12 por cada dependiente adicional registrado.</t>
  </si>
  <si>
    <t>KATHERINE TINEO FELIZ</t>
  </si>
  <si>
    <t>NELSON ROBLES DEL ORBE</t>
  </si>
  <si>
    <t>ERVISON DE LA CRUZ MONTAÑO</t>
  </si>
  <si>
    <t>ANDRES DAVID RÍOS ESPINAL</t>
  </si>
  <si>
    <t>URIS HAIROL HICIANO GÓMEZ</t>
  </si>
  <si>
    <t>ESMERALDA MARMOLEJOS SANTOS</t>
  </si>
  <si>
    <t>PATRICIA MIRABAL JIMÉNEZ</t>
  </si>
  <si>
    <t>NERIOLIS ORQUÍDEA ROSSÓ ENCARNACIÓN</t>
  </si>
  <si>
    <t>MIL LEUDDY JIMÉNEZ SÁNCHEZ</t>
  </si>
  <si>
    <t>TANYA MÉNDEZ JEAN</t>
  </si>
  <si>
    <t>TEREZA ALEXANDRA POLANCO SEGURA</t>
  </si>
  <si>
    <t>VÍCTOR BONIFACIO HERRERA</t>
  </si>
  <si>
    <t>DARIANA ENCARNACIÓN TRONCOSO</t>
  </si>
  <si>
    <t>LUCINDA ESTHER HERNÁNDEZ PAULINO</t>
  </si>
  <si>
    <t>YENDY SAMANTA RODRIGUEZ TIBURCIO</t>
  </si>
  <si>
    <t>MIORQUIS ESTHER PICHARDO PEÑA</t>
  </si>
  <si>
    <t>KARLO RESENDI FIGUEREO</t>
  </si>
  <si>
    <t>CARLOS JOSÉ SAVIÑÓN FELIZ</t>
  </si>
  <si>
    <t>PAÚL STARKY FELIZ ROJAS</t>
  </si>
  <si>
    <t>ALEXIS SUERO</t>
  </si>
  <si>
    <t>GUSTAVO VALVERDE</t>
  </si>
  <si>
    <t>AUXILIAR ADMINISTRATIVO</t>
  </si>
  <si>
    <t>MENSAJERO</t>
  </si>
  <si>
    <t>ASESOR</t>
  </si>
  <si>
    <t>NOMBRE Y APELLIDO</t>
  </si>
  <si>
    <t>CATEGORIA SERVIDOR</t>
  </si>
  <si>
    <t>INGRESO BRUTO</t>
  </si>
  <si>
    <t>GENERO</t>
  </si>
  <si>
    <t>MASCULINO</t>
  </si>
  <si>
    <t>FEMENINO</t>
  </si>
  <si>
    <t>WANDA COLON ALCANTARA</t>
  </si>
  <si>
    <t>LUIS YAM MEDINA</t>
  </si>
  <si>
    <t>MARIO ALMONTE VENTURA</t>
  </si>
  <si>
    <t>EMILY ALMONTE CALVO</t>
  </si>
  <si>
    <t>GESTOR DE PROTOCOLO</t>
  </si>
  <si>
    <t>Oficina Gubernamental de Tecnologías de la Información y Comunicación</t>
  </si>
  <si>
    <t>LAURA VIOLETA CASTILLO</t>
  </si>
  <si>
    <t>IVELISSE MOTA LÓPEZ</t>
  </si>
  <si>
    <t>MERADY ROSSIS TIBURCIO</t>
  </si>
  <si>
    <t>YLAURY MORALES ACOSTA</t>
  </si>
  <si>
    <t>CESAR AUGUSTO PADILLA</t>
  </si>
  <si>
    <t>CAROL LISOMAR BURET DURAN</t>
  </si>
  <si>
    <t>JENNIFER PÉREZ</t>
  </si>
  <si>
    <t>YAWIDA JONES</t>
  </si>
  <si>
    <t>HAROLD RODRIGUEZ</t>
  </si>
  <si>
    <t>RONALD DIAZ</t>
  </si>
  <si>
    <t>ANA CORDERO</t>
  </si>
  <si>
    <t>YAKIRA GENAO</t>
  </si>
  <si>
    <t>BRAYAN COLON</t>
  </si>
  <si>
    <t>MARGARET PÉREZ</t>
  </si>
  <si>
    <t>ANA RODRIGUEZ</t>
  </si>
  <si>
    <t>WADY DIAZ</t>
  </si>
  <si>
    <t>ERIBEL MEDRANO</t>
  </si>
  <si>
    <t>LUCIA ARIAS</t>
  </si>
  <si>
    <t>AWILDY PERALTA</t>
  </si>
  <si>
    <t>SENAIDA PEÑA</t>
  </si>
  <si>
    <t>FRANCIS COLAS</t>
  </si>
  <si>
    <t>GREGORIX TAVERA</t>
  </si>
  <si>
    <t>JOSE LUIS PANIAGUA</t>
  </si>
  <si>
    <t>SANDY DE LA CRUZ</t>
  </si>
  <si>
    <t>BARBARO MARTINEZ</t>
  </si>
  <si>
    <t xml:space="preserve">MARLIN JAZMIN </t>
  </si>
  <si>
    <t>JERMANIA GUTIERREZ</t>
  </si>
  <si>
    <t>ALEIDA SUAREZ</t>
  </si>
  <si>
    <t>MARIA RONDON</t>
  </si>
  <si>
    <t>ARIELA NUÑEZ</t>
  </si>
  <si>
    <t>SANDRA DIAZ</t>
  </si>
  <si>
    <t>JUAN ALEJANDRO ABREU</t>
  </si>
  <si>
    <t>DEPARTAMENTO DE RECURSOS HUMANOS</t>
  </si>
  <si>
    <t>TIARA ELIZABETH TAVAREZ ZAPATA</t>
  </si>
  <si>
    <t>Nómina de Sueldos - Empleados Fijos</t>
  </si>
  <si>
    <r>
      <t>Correspondiente al mes de agosto del</t>
    </r>
    <r>
      <rPr>
        <b/>
        <u/>
        <sz val="14"/>
        <rFont val="Calibri"/>
        <family val="2"/>
        <scheme val="minor"/>
      </rPr>
      <t xml:space="preserve"> 2021</t>
    </r>
  </si>
  <si>
    <t>DIRECCIÓN O DEPARTAMENTO</t>
  </si>
  <si>
    <t>DEPARTAMENTO DE ESTUDIOS E INVESTIGACIÓN DE GOBIERNO ELECTRÓNICO</t>
  </si>
  <si>
    <t>ENCARGADO DIVISIÓN DE MEDICIÓN Y AUDITORÍA DE GOBIERNO ELECTRÓNICO</t>
  </si>
  <si>
    <t>DEPARTAMENTO DE ESTANDARIZACIÓN, NORMATIVAS Y AUDITORÍA TÉCNICA</t>
  </si>
  <si>
    <t>JESUS ALMONTE</t>
  </si>
  <si>
    <t>EMMI SANCHEZ</t>
  </si>
  <si>
    <t>ARMANDO JOSÉ MANZUETA PEÑA</t>
  </si>
  <si>
    <t xml:space="preserve">KRYSTAL CASTRO VÁSQUEZ </t>
  </si>
  <si>
    <t>DEPARTAMENTO DE CONTABILIDAD</t>
  </si>
  <si>
    <t>DEPARTAMENTO DE PLANIFICACION Y DESARROLLO</t>
  </si>
  <si>
    <t>DIVISION DE GESTION DE LA CALIDAD</t>
  </si>
  <si>
    <t xml:space="preserve">DIRECCIÓN DE TECNOLOGIAS DE LA INFORMACION Y COMUNICACIÓN </t>
  </si>
  <si>
    <t>DEPARTAMENTO JURÍDICO</t>
  </si>
  <si>
    <t>DEPARTAMENTO DE COMUNICACIONES</t>
  </si>
  <si>
    <t>No.</t>
  </si>
  <si>
    <t>INGRESO NETO</t>
  </si>
  <si>
    <t xml:space="preserve"> Gloris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</si>
</sst>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9">
    <xf numFmtId="0" fontId="0" fillId="0" borderId="0" xfId="0"/>
    <xf numFmtId="164" fontId="24" fillId="0" borderId="10" xfId="0" applyNumberFormat="1" applyFont="1" applyFill="1" applyBorder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4" fillId="0" borderId="0" xfId="0" applyFont="1" applyFill="1"/>
    <xf numFmtId="0" fontId="25" fillId="0" borderId="0" xfId="0" applyFont="1" applyFill="1"/>
    <xf numFmtId="0" fontId="24" fillId="0" borderId="10" xfId="0" applyFont="1" applyFill="1" applyBorder="1" applyAlignment="1">
      <alignment vertical="center"/>
    </xf>
    <xf numFmtId="164" fontId="25" fillId="0" borderId="11" xfId="0" applyNumberFormat="1" applyFont="1" applyFill="1" applyBorder="1" applyAlignment="1">
      <alignment horizontal="left"/>
    </xf>
    <xf numFmtId="0" fontId="18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left"/>
    </xf>
    <xf numFmtId="4" fontId="24" fillId="0" borderId="0" xfId="0" applyNumberFormat="1" applyFont="1" applyFill="1"/>
    <xf numFmtId="0" fontId="25" fillId="0" borderId="0" xfId="0" applyFont="1" applyFill="1" applyAlignment="1">
      <alignment horizontal="center"/>
    </xf>
    <xf numFmtId="0" fontId="26" fillId="0" borderId="0" xfId="0" applyFont="1" applyFill="1"/>
    <xf numFmtId="0" fontId="26" fillId="0" borderId="0" xfId="0" applyFont="1" applyFill="1" applyAlignment="1">
      <alignment horizontal="left" vertical="center"/>
    </xf>
    <xf numFmtId="3" fontId="24" fillId="0" borderId="0" xfId="0" applyNumberFormat="1" applyFont="1" applyFill="1"/>
    <xf numFmtId="0" fontId="2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/>
    </xf>
    <xf numFmtId="164" fontId="25" fillId="0" borderId="0" xfId="0" applyNumberFormat="1" applyFont="1" applyFill="1" applyBorder="1" applyAlignment="1">
      <alignment horizontal="left"/>
    </xf>
    <xf numFmtId="0" fontId="24" fillId="0" borderId="10" xfId="0" applyFont="1" applyFill="1" applyBorder="1" applyAlignment="1">
      <alignment horizontal="center" vertical="center"/>
    </xf>
    <xf numFmtId="164" fontId="25" fillId="0" borderId="11" xfId="0" applyNumberFormat="1" applyFont="1" applyFill="1" applyBorder="1" applyAlignment="1">
      <alignment horizontal="center"/>
    </xf>
    <xf numFmtId="0" fontId="25" fillId="0" borderId="11" xfId="0" applyFont="1" applyFill="1" applyBorder="1" applyAlignment="1">
      <alignment horizontal="left"/>
    </xf>
    <xf numFmtId="0" fontId="27" fillId="0" borderId="0" xfId="0" applyFont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752476</xdr:colOff>
      <xdr:row>197</xdr:row>
      <xdr:rowOff>171450</xdr:rowOff>
    </xdr:from>
    <xdr:to>
      <xdr:col>3</xdr:col>
      <xdr:colOff>2245182</xdr:colOff>
      <xdr:row>205</xdr:row>
      <xdr:rowOff>152400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6" y="42052875"/>
          <a:ext cx="1492706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40346</xdr:colOff>
      <xdr:row>0</xdr:row>
      <xdr:rowOff>0</xdr:rowOff>
    </xdr:from>
    <xdr:to>
      <xdr:col>1</xdr:col>
      <xdr:colOff>1610395</xdr:colOff>
      <xdr:row>3</xdr:row>
      <xdr:rowOff>144582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CF88636-FA06-4522-B84B-BEFD81A74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346" y="0"/>
          <a:ext cx="1989149" cy="839907"/>
        </a:xfrm>
        <a:prstGeom prst="rect">
          <a:avLst/>
        </a:prstGeom>
      </xdr:spPr>
    </xdr:pic>
    <xdr:clientData/>
  </xdr:twoCellAnchor>
  <xdr:twoCellAnchor editAs="oneCell">
    <xdr:from>
      <xdr:col>3</xdr:col>
      <xdr:colOff>1914525</xdr:colOff>
      <xdr:row>0</xdr:row>
      <xdr:rowOff>152400</xdr:rowOff>
    </xdr:from>
    <xdr:to>
      <xdr:col>4</xdr:col>
      <xdr:colOff>1162050</xdr:colOff>
      <xdr:row>4</xdr:row>
      <xdr:rowOff>114300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1949E74E-3D0B-4884-A877-A9B16185CFDF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7858125" y="152400"/>
          <a:ext cx="2066925" cy="8477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X198"/>
  <sheetViews>
    <sheetView showGridLines="0" tabSelected="1" zoomScaleNormal="100" workbookViewId="0">
      <selection activeCell="D203" sqref="D203"/>
    </sheetView>
  </sheetViews>
  <sheetFormatPr defaultColWidth="9.140625" defaultRowHeight="15" x14ac:dyDescent="0.25"/>
  <cols>
    <col min="1" max="1" width="6.28515625" style="5" customWidth="1"/>
    <col min="2" max="2" width="38.42578125" style="5" customWidth="1"/>
    <col min="3" max="3" width="46.85546875" style="5" customWidth="1"/>
    <col min="4" max="4" width="42.28515625" style="5" customWidth="1"/>
    <col min="5" max="5" width="22.42578125" style="5" bestFit="1" customWidth="1"/>
    <col min="6" max="6" width="22.42578125" style="5" customWidth="1"/>
    <col min="7" max="7" width="18.85546875" style="5" customWidth="1"/>
    <col min="8" max="10" width="13.85546875" style="5" bestFit="1" customWidth="1"/>
    <col min="11" max="11" width="12.7109375" style="5" bestFit="1" customWidth="1"/>
    <col min="12" max="12" width="13.85546875" style="5" bestFit="1" customWidth="1"/>
    <col min="13" max="13" width="15.28515625" style="5" bestFit="1" customWidth="1"/>
    <col min="14" max="16384" width="9.140625" style="5"/>
  </cols>
  <sheetData>
    <row r="1" spans="1:21" s="2" customForma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s="2" customFormat="1" x14ac:dyDescent="0.25">
      <c r="O2" s="9"/>
      <c r="Q2" s="9"/>
      <c r="S2" s="9"/>
    </row>
    <row r="3" spans="1:21" s="2" customFormat="1" ht="24.75" customHeight="1" x14ac:dyDescent="0.25">
      <c r="J3" s="4"/>
      <c r="K3" s="4"/>
      <c r="L3" s="10"/>
      <c r="M3" s="10"/>
      <c r="O3" s="9"/>
      <c r="Q3" s="9"/>
      <c r="S3" s="9"/>
    </row>
    <row r="4" spans="1:21" s="2" customFormat="1" x14ac:dyDescent="0.25">
      <c r="O4" s="9"/>
      <c r="Q4" s="9"/>
      <c r="S4" s="9"/>
    </row>
    <row r="5" spans="1:21" s="2" customFormat="1" ht="22.5" customHeight="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O5" s="9"/>
      <c r="Q5" s="9"/>
      <c r="S5" s="9"/>
    </row>
    <row r="6" spans="1:21" s="2" customFormat="1" ht="19.5" x14ac:dyDescent="0.25">
      <c r="B6" s="28" t="s">
        <v>229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11"/>
      <c r="O6" s="11"/>
      <c r="P6" s="11"/>
      <c r="Q6" s="11"/>
      <c r="R6" s="11"/>
      <c r="S6" s="11"/>
      <c r="T6" s="11"/>
      <c r="U6" s="11"/>
    </row>
    <row r="7" spans="1:21" s="2" customFormat="1" ht="18.75" x14ac:dyDescent="0.25">
      <c r="B7" s="28" t="s">
        <v>264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12"/>
      <c r="O7" s="12"/>
      <c r="P7" s="12"/>
      <c r="Q7" s="12"/>
      <c r="R7" s="12"/>
      <c r="S7" s="12"/>
      <c r="T7" s="12"/>
      <c r="U7" s="12"/>
    </row>
    <row r="8" spans="1:21" s="2" customFormat="1" ht="18.75" x14ac:dyDescent="0.25">
      <c r="B8" s="28" t="s">
        <v>265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3"/>
      <c r="O8" s="3"/>
      <c r="P8" s="3"/>
      <c r="Q8" s="3"/>
      <c r="R8" s="3"/>
      <c r="S8" s="3"/>
      <c r="T8" s="3"/>
      <c r="U8" s="3"/>
    </row>
    <row r="10" spans="1:21" s="20" customFormat="1" ht="26.25" customHeight="1" x14ac:dyDescent="0.25">
      <c r="A10" s="21" t="s">
        <v>280</v>
      </c>
      <c r="B10" s="21" t="s">
        <v>218</v>
      </c>
      <c r="C10" s="21" t="s">
        <v>266</v>
      </c>
      <c r="D10" s="21" t="s">
        <v>67</v>
      </c>
      <c r="E10" s="21" t="s">
        <v>219</v>
      </c>
      <c r="F10" s="21" t="s">
        <v>221</v>
      </c>
      <c r="G10" s="21" t="s">
        <v>220</v>
      </c>
      <c r="H10" s="21" t="s">
        <v>0</v>
      </c>
      <c r="I10" s="21" t="s">
        <v>1</v>
      </c>
      <c r="J10" s="21" t="s">
        <v>2</v>
      </c>
      <c r="K10" s="21" t="s">
        <v>68</v>
      </c>
      <c r="L10" s="21" t="s">
        <v>69</v>
      </c>
      <c r="M10" s="21" t="s">
        <v>281</v>
      </c>
    </row>
    <row r="11" spans="1:21" s="2" customFormat="1" ht="24.95" customHeight="1" x14ac:dyDescent="0.25">
      <c r="A11" s="25">
        <v>1</v>
      </c>
      <c r="B11" s="7" t="s">
        <v>147</v>
      </c>
      <c r="C11" s="7" t="s">
        <v>148</v>
      </c>
      <c r="D11" s="7" t="s">
        <v>32</v>
      </c>
      <c r="E11" s="7" t="s">
        <v>70</v>
      </c>
      <c r="F11" s="25" t="s">
        <v>222</v>
      </c>
      <c r="G11" s="1">
        <v>295000</v>
      </c>
      <c r="H11" s="1">
        <v>7738.67</v>
      </c>
      <c r="I11" s="1">
        <v>59373.57</v>
      </c>
      <c r="J11" s="1">
        <v>4098.53</v>
      </c>
      <c r="K11" s="1">
        <v>25</v>
      </c>
      <c r="L11" s="1">
        <f t="shared" ref="L11:L42" si="0">H11+I11+J11+K11</f>
        <v>71235.77</v>
      </c>
      <c r="M11" s="1">
        <f t="shared" ref="M11:M42" si="1">+G11-L11</f>
        <v>223764.22999999998</v>
      </c>
    </row>
    <row r="12" spans="1:21" s="2" customFormat="1" ht="24.95" customHeight="1" x14ac:dyDescent="0.25">
      <c r="A12" s="25">
        <v>2</v>
      </c>
      <c r="B12" s="7" t="s">
        <v>160</v>
      </c>
      <c r="C12" s="7" t="s">
        <v>148</v>
      </c>
      <c r="D12" s="7" t="s">
        <v>161</v>
      </c>
      <c r="E12" s="7" t="s">
        <v>70</v>
      </c>
      <c r="F12" s="25" t="s">
        <v>223</v>
      </c>
      <c r="G12" s="1">
        <v>130000</v>
      </c>
      <c r="H12" s="1">
        <f t="shared" ref="H12:H43" si="2">+G12*2.87%</f>
        <v>3731</v>
      </c>
      <c r="I12" s="1">
        <v>19162.12</v>
      </c>
      <c r="J12" s="1">
        <f>+G12*3.04%</f>
        <v>3952</v>
      </c>
      <c r="K12" s="1">
        <v>25</v>
      </c>
      <c r="L12" s="1">
        <f t="shared" si="0"/>
        <v>26870.12</v>
      </c>
      <c r="M12" s="1">
        <f t="shared" si="1"/>
        <v>103129.88</v>
      </c>
    </row>
    <row r="13" spans="1:21" s="2" customFormat="1" ht="24.95" customHeight="1" x14ac:dyDescent="0.25">
      <c r="A13" s="25">
        <v>3</v>
      </c>
      <c r="B13" s="7" t="s">
        <v>273</v>
      </c>
      <c r="C13" s="7" t="s">
        <v>148</v>
      </c>
      <c r="D13" s="7" t="s">
        <v>173</v>
      </c>
      <c r="E13" s="7" t="s">
        <v>70</v>
      </c>
      <c r="F13" s="25" t="s">
        <v>223</v>
      </c>
      <c r="G13" s="1">
        <v>60000</v>
      </c>
      <c r="H13" s="1">
        <f t="shared" si="2"/>
        <v>1722</v>
      </c>
      <c r="I13" s="1">
        <v>3486.68</v>
      </c>
      <c r="J13" s="1">
        <f>+G13*3.04%</f>
        <v>1824</v>
      </c>
      <c r="K13" s="1">
        <v>25</v>
      </c>
      <c r="L13" s="1">
        <f t="shared" si="0"/>
        <v>7057.68</v>
      </c>
      <c r="M13" s="1">
        <f t="shared" si="1"/>
        <v>52942.32</v>
      </c>
    </row>
    <row r="14" spans="1:21" s="2" customFormat="1" ht="24.95" customHeight="1" x14ac:dyDescent="0.25">
      <c r="A14" s="25">
        <v>4</v>
      </c>
      <c r="B14" s="7" t="s">
        <v>177</v>
      </c>
      <c r="C14" s="7" t="s">
        <v>148</v>
      </c>
      <c r="D14" s="7" t="s">
        <v>176</v>
      </c>
      <c r="E14" s="7" t="s">
        <v>70</v>
      </c>
      <c r="F14" s="25" t="s">
        <v>223</v>
      </c>
      <c r="G14" s="1">
        <v>70000</v>
      </c>
      <c r="H14" s="1">
        <f t="shared" si="2"/>
        <v>2009</v>
      </c>
      <c r="I14" s="1">
        <v>5368.48</v>
      </c>
      <c r="J14" s="1">
        <f>+G14*3.04%</f>
        <v>2128</v>
      </c>
      <c r="K14" s="1">
        <v>25</v>
      </c>
      <c r="L14" s="1">
        <f t="shared" si="0"/>
        <v>9530.48</v>
      </c>
      <c r="M14" s="1">
        <f t="shared" si="1"/>
        <v>60469.520000000004</v>
      </c>
    </row>
    <row r="15" spans="1:21" s="2" customFormat="1" ht="24.95" customHeight="1" x14ac:dyDescent="0.25">
      <c r="A15" s="25">
        <v>5</v>
      </c>
      <c r="B15" s="7" t="s">
        <v>224</v>
      </c>
      <c r="C15" s="7" t="s">
        <v>148</v>
      </c>
      <c r="D15" s="7" t="s">
        <v>228</v>
      </c>
      <c r="E15" s="7" t="s">
        <v>70</v>
      </c>
      <c r="F15" s="25" t="s">
        <v>223</v>
      </c>
      <c r="G15" s="1">
        <v>40000</v>
      </c>
      <c r="H15" s="1">
        <f t="shared" si="2"/>
        <v>1148</v>
      </c>
      <c r="I15" s="1">
        <v>442.65</v>
      </c>
      <c r="J15" s="1">
        <f>+G15*3.04%</f>
        <v>1216</v>
      </c>
      <c r="K15" s="1">
        <v>25</v>
      </c>
      <c r="L15" s="1">
        <f t="shared" si="0"/>
        <v>2831.65</v>
      </c>
      <c r="M15" s="1">
        <f t="shared" si="1"/>
        <v>37168.35</v>
      </c>
    </row>
    <row r="16" spans="1:21" s="2" customFormat="1" ht="24.95" customHeight="1" x14ac:dyDescent="0.25">
      <c r="A16" s="25">
        <v>6</v>
      </c>
      <c r="B16" s="7" t="s">
        <v>179</v>
      </c>
      <c r="C16" s="7" t="s">
        <v>148</v>
      </c>
      <c r="D16" s="7" t="s">
        <v>190</v>
      </c>
      <c r="E16" s="7" t="s">
        <v>70</v>
      </c>
      <c r="F16" s="25" t="s">
        <v>222</v>
      </c>
      <c r="G16" s="1">
        <v>125000</v>
      </c>
      <c r="H16" s="1">
        <f t="shared" si="2"/>
        <v>3587.5</v>
      </c>
      <c r="I16" s="1">
        <v>17985.990000000002</v>
      </c>
      <c r="J16" s="1">
        <f>+G16*3.04%</f>
        <v>3800</v>
      </c>
      <c r="K16" s="1">
        <v>25</v>
      </c>
      <c r="L16" s="1">
        <f t="shared" si="0"/>
        <v>25398.49</v>
      </c>
      <c r="M16" s="1">
        <f t="shared" si="1"/>
        <v>99601.51</v>
      </c>
    </row>
    <row r="17" spans="1:13" s="2" customFormat="1" ht="24.95" customHeight="1" x14ac:dyDescent="0.25">
      <c r="A17" s="25">
        <v>7</v>
      </c>
      <c r="B17" s="7" t="s">
        <v>214</v>
      </c>
      <c r="C17" s="7" t="s">
        <v>148</v>
      </c>
      <c r="D17" s="7" t="s">
        <v>217</v>
      </c>
      <c r="E17" s="7" t="s">
        <v>70</v>
      </c>
      <c r="F17" s="25" t="s">
        <v>222</v>
      </c>
      <c r="G17" s="1">
        <v>160000</v>
      </c>
      <c r="H17" s="1">
        <f t="shared" si="2"/>
        <v>4592</v>
      </c>
      <c r="I17" s="1">
        <v>26410.3</v>
      </c>
      <c r="J17" s="1">
        <v>4098.53</v>
      </c>
      <c r="K17" s="1">
        <v>25</v>
      </c>
      <c r="L17" s="1">
        <f t="shared" si="0"/>
        <v>35125.83</v>
      </c>
      <c r="M17" s="1">
        <f t="shared" si="1"/>
        <v>124874.17</v>
      </c>
    </row>
    <row r="18" spans="1:13" s="2" customFormat="1" ht="24.95" customHeight="1" x14ac:dyDescent="0.25">
      <c r="A18" s="25">
        <v>8</v>
      </c>
      <c r="B18" s="7" t="s">
        <v>20</v>
      </c>
      <c r="C18" s="7" t="s">
        <v>148</v>
      </c>
      <c r="D18" s="7" t="s">
        <v>92</v>
      </c>
      <c r="E18" s="7" t="s">
        <v>70</v>
      </c>
      <c r="F18" s="25" t="s">
        <v>223</v>
      </c>
      <c r="G18" s="1">
        <v>48000</v>
      </c>
      <c r="H18" s="1">
        <f t="shared" si="2"/>
        <v>1377.6</v>
      </c>
      <c r="I18" s="1">
        <v>1571.73</v>
      </c>
      <c r="J18" s="1">
        <f>+G18*3.04%</f>
        <v>1459.2</v>
      </c>
      <c r="K18" s="1">
        <v>25</v>
      </c>
      <c r="L18" s="1">
        <f t="shared" si="0"/>
        <v>4433.53</v>
      </c>
      <c r="M18" s="1">
        <f t="shared" si="1"/>
        <v>43566.47</v>
      </c>
    </row>
    <row r="19" spans="1:13" s="2" customFormat="1" ht="24.95" customHeight="1" x14ac:dyDescent="0.25">
      <c r="A19" s="25">
        <v>9</v>
      </c>
      <c r="B19" s="7" t="s">
        <v>37</v>
      </c>
      <c r="C19" s="7" t="s">
        <v>132</v>
      </c>
      <c r="D19" s="7" t="s">
        <v>113</v>
      </c>
      <c r="E19" s="7" t="s">
        <v>70</v>
      </c>
      <c r="F19" s="25" t="s">
        <v>223</v>
      </c>
      <c r="G19" s="1">
        <v>22050</v>
      </c>
      <c r="H19" s="1">
        <f t="shared" si="2"/>
        <v>632.83500000000004</v>
      </c>
      <c r="I19" s="1">
        <v>0</v>
      </c>
      <c r="J19" s="1">
        <v>670.31</v>
      </c>
      <c r="K19" s="1">
        <v>25</v>
      </c>
      <c r="L19" s="1">
        <f t="shared" si="0"/>
        <v>1328.145</v>
      </c>
      <c r="M19" s="1">
        <f t="shared" si="1"/>
        <v>20721.855</v>
      </c>
    </row>
    <row r="20" spans="1:13" s="2" customFormat="1" ht="24.95" customHeight="1" x14ac:dyDescent="0.25">
      <c r="A20" s="25">
        <v>10</v>
      </c>
      <c r="B20" s="7" t="s">
        <v>272</v>
      </c>
      <c r="C20" s="7" t="s">
        <v>135</v>
      </c>
      <c r="D20" s="7" t="s">
        <v>172</v>
      </c>
      <c r="E20" s="7" t="s">
        <v>70</v>
      </c>
      <c r="F20" s="25" t="s">
        <v>222</v>
      </c>
      <c r="G20" s="1">
        <v>175000</v>
      </c>
      <c r="H20" s="1">
        <f t="shared" si="2"/>
        <v>5022.5</v>
      </c>
      <c r="I20" s="1">
        <v>30052.61</v>
      </c>
      <c r="J20" s="1">
        <v>4098.53</v>
      </c>
      <c r="K20" s="1">
        <v>25</v>
      </c>
      <c r="L20" s="1">
        <f t="shared" si="0"/>
        <v>39198.639999999999</v>
      </c>
      <c r="M20" s="1">
        <f t="shared" si="1"/>
        <v>135801.35999999999</v>
      </c>
    </row>
    <row r="21" spans="1:13" s="2" customFormat="1" ht="24.95" customHeight="1" x14ac:dyDescent="0.25">
      <c r="A21" s="25">
        <v>11</v>
      </c>
      <c r="B21" s="7" t="s">
        <v>119</v>
      </c>
      <c r="C21" s="7" t="s">
        <v>135</v>
      </c>
      <c r="D21" s="7" t="s">
        <v>127</v>
      </c>
      <c r="E21" s="7" t="s">
        <v>70</v>
      </c>
      <c r="F21" s="25" t="s">
        <v>223</v>
      </c>
      <c r="G21" s="1">
        <v>26250</v>
      </c>
      <c r="H21" s="1">
        <f t="shared" si="2"/>
        <v>753.375</v>
      </c>
      <c r="I21" s="1">
        <v>0</v>
      </c>
      <c r="J21" s="1">
        <f t="shared" ref="J21:J30" si="3">+G21*3.04%</f>
        <v>798</v>
      </c>
      <c r="K21" s="1">
        <v>25</v>
      </c>
      <c r="L21" s="1">
        <f t="shared" si="0"/>
        <v>1576.375</v>
      </c>
      <c r="M21" s="1">
        <f t="shared" si="1"/>
        <v>24673.625</v>
      </c>
    </row>
    <row r="22" spans="1:13" s="2" customFormat="1" ht="24.95" customHeight="1" x14ac:dyDescent="0.25">
      <c r="A22" s="25">
        <v>12</v>
      </c>
      <c r="B22" s="7" t="s">
        <v>42</v>
      </c>
      <c r="C22" s="7" t="s">
        <v>135</v>
      </c>
      <c r="D22" s="7" t="s">
        <v>127</v>
      </c>
      <c r="E22" s="7" t="s">
        <v>70</v>
      </c>
      <c r="F22" s="25" t="s">
        <v>223</v>
      </c>
      <c r="G22" s="1">
        <v>43000</v>
      </c>
      <c r="H22" s="1">
        <f t="shared" si="2"/>
        <v>1234.0999999999999</v>
      </c>
      <c r="I22" s="1">
        <v>866.06</v>
      </c>
      <c r="J22" s="1">
        <f t="shared" si="3"/>
        <v>1307.2</v>
      </c>
      <c r="K22" s="1">
        <v>25</v>
      </c>
      <c r="L22" s="1">
        <f t="shared" si="0"/>
        <v>3432.3599999999997</v>
      </c>
      <c r="M22" s="1">
        <f t="shared" si="1"/>
        <v>39567.64</v>
      </c>
    </row>
    <row r="23" spans="1:13" s="2" customFormat="1" ht="24.95" customHeight="1" x14ac:dyDescent="0.25">
      <c r="A23" s="25">
        <v>13</v>
      </c>
      <c r="B23" s="7" t="s">
        <v>124</v>
      </c>
      <c r="C23" s="7" t="s">
        <v>135</v>
      </c>
      <c r="D23" s="7" t="s">
        <v>122</v>
      </c>
      <c r="E23" s="7" t="s">
        <v>70</v>
      </c>
      <c r="F23" s="25" t="s">
        <v>222</v>
      </c>
      <c r="G23" s="1">
        <v>75000</v>
      </c>
      <c r="H23" s="1">
        <f t="shared" si="2"/>
        <v>2152.5</v>
      </c>
      <c r="I23" s="1">
        <v>6309.38</v>
      </c>
      <c r="J23" s="1">
        <f t="shared" si="3"/>
        <v>2280</v>
      </c>
      <c r="K23" s="1">
        <v>25</v>
      </c>
      <c r="L23" s="1">
        <f t="shared" si="0"/>
        <v>10766.880000000001</v>
      </c>
      <c r="M23" s="1">
        <f t="shared" si="1"/>
        <v>64233.119999999995</v>
      </c>
    </row>
    <row r="24" spans="1:13" s="2" customFormat="1" ht="30" x14ac:dyDescent="0.25">
      <c r="A24" s="25">
        <v>14</v>
      </c>
      <c r="B24" s="7" t="s">
        <v>52</v>
      </c>
      <c r="C24" s="22" t="s">
        <v>267</v>
      </c>
      <c r="D24" s="7" t="s">
        <v>96</v>
      </c>
      <c r="E24" s="7" t="s">
        <v>70</v>
      </c>
      <c r="F24" s="25" t="s">
        <v>223</v>
      </c>
      <c r="G24" s="1">
        <v>40000</v>
      </c>
      <c r="H24" s="1">
        <f t="shared" si="2"/>
        <v>1148</v>
      </c>
      <c r="I24" s="1">
        <v>442.65</v>
      </c>
      <c r="J24" s="1">
        <f t="shared" si="3"/>
        <v>1216</v>
      </c>
      <c r="K24" s="1">
        <v>25</v>
      </c>
      <c r="L24" s="1">
        <f t="shared" si="0"/>
        <v>2831.65</v>
      </c>
      <c r="M24" s="1">
        <f t="shared" si="1"/>
        <v>37168.35</v>
      </c>
    </row>
    <row r="25" spans="1:13" s="2" customFormat="1" ht="30" x14ac:dyDescent="0.25">
      <c r="A25" s="25">
        <v>15</v>
      </c>
      <c r="B25" s="7" t="s">
        <v>57</v>
      </c>
      <c r="C25" s="22" t="s">
        <v>267</v>
      </c>
      <c r="D25" s="22" t="s">
        <v>268</v>
      </c>
      <c r="E25" s="7" t="s">
        <v>70</v>
      </c>
      <c r="F25" s="25" t="s">
        <v>222</v>
      </c>
      <c r="G25" s="1">
        <v>65000</v>
      </c>
      <c r="H25" s="1">
        <f t="shared" si="2"/>
        <v>1865.5</v>
      </c>
      <c r="I25" s="1">
        <v>4427.58</v>
      </c>
      <c r="J25" s="1">
        <f t="shared" si="3"/>
        <v>1976</v>
      </c>
      <c r="K25" s="1">
        <v>25</v>
      </c>
      <c r="L25" s="1">
        <f t="shared" si="0"/>
        <v>8294.08</v>
      </c>
      <c r="M25" s="1">
        <f t="shared" si="1"/>
        <v>56705.919999999998</v>
      </c>
    </row>
    <row r="26" spans="1:13" s="2" customFormat="1" ht="30" x14ac:dyDescent="0.25">
      <c r="A26" s="25">
        <v>16</v>
      </c>
      <c r="B26" s="7" t="s">
        <v>58</v>
      </c>
      <c r="C26" s="22" t="s">
        <v>267</v>
      </c>
      <c r="D26" s="7" t="s">
        <v>96</v>
      </c>
      <c r="E26" s="7" t="s">
        <v>70</v>
      </c>
      <c r="F26" s="25" t="s">
        <v>222</v>
      </c>
      <c r="G26" s="1">
        <v>40000</v>
      </c>
      <c r="H26" s="1">
        <f t="shared" si="2"/>
        <v>1148</v>
      </c>
      <c r="I26" s="1">
        <v>442.65</v>
      </c>
      <c r="J26" s="1">
        <f t="shared" si="3"/>
        <v>1216</v>
      </c>
      <c r="K26" s="1">
        <v>25</v>
      </c>
      <c r="L26" s="1">
        <f t="shared" si="0"/>
        <v>2831.65</v>
      </c>
      <c r="M26" s="1">
        <f t="shared" si="1"/>
        <v>37168.35</v>
      </c>
    </row>
    <row r="27" spans="1:13" s="2" customFormat="1" ht="30" x14ac:dyDescent="0.25">
      <c r="A27" s="25">
        <v>17</v>
      </c>
      <c r="B27" s="7" t="s">
        <v>24</v>
      </c>
      <c r="C27" s="22" t="s">
        <v>269</v>
      </c>
      <c r="D27" s="7" t="s">
        <v>97</v>
      </c>
      <c r="E27" s="7" t="s">
        <v>70</v>
      </c>
      <c r="F27" s="25" t="s">
        <v>223</v>
      </c>
      <c r="G27" s="1">
        <v>50000</v>
      </c>
      <c r="H27" s="1">
        <f t="shared" si="2"/>
        <v>1435</v>
      </c>
      <c r="I27" s="1">
        <v>1854</v>
      </c>
      <c r="J27" s="1">
        <f t="shared" si="3"/>
        <v>1520</v>
      </c>
      <c r="K27" s="1">
        <v>25</v>
      </c>
      <c r="L27" s="1">
        <f t="shared" si="0"/>
        <v>4834</v>
      </c>
      <c r="M27" s="1">
        <f t="shared" si="1"/>
        <v>45166</v>
      </c>
    </row>
    <row r="28" spans="1:13" s="2" customFormat="1" ht="30" x14ac:dyDescent="0.25">
      <c r="A28" s="25">
        <v>18</v>
      </c>
      <c r="B28" s="7" t="s">
        <v>72</v>
      </c>
      <c r="C28" s="22" t="s">
        <v>269</v>
      </c>
      <c r="D28" s="7" t="s">
        <v>114</v>
      </c>
      <c r="E28" s="7" t="s">
        <v>70</v>
      </c>
      <c r="F28" s="25" t="s">
        <v>223</v>
      </c>
      <c r="G28" s="1">
        <v>35000</v>
      </c>
      <c r="H28" s="1">
        <f t="shared" si="2"/>
        <v>1004.5</v>
      </c>
      <c r="I28" s="1">
        <v>0</v>
      </c>
      <c r="J28" s="1">
        <f t="shared" si="3"/>
        <v>1064</v>
      </c>
      <c r="K28" s="1">
        <v>25</v>
      </c>
      <c r="L28" s="1">
        <f t="shared" si="0"/>
        <v>2093.5</v>
      </c>
      <c r="M28" s="1">
        <f t="shared" si="1"/>
        <v>32906.5</v>
      </c>
    </row>
    <row r="29" spans="1:13" s="2" customFormat="1" ht="30" x14ac:dyDescent="0.25">
      <c r="A29" s="25">
        <v>19</v>
      </c>
      <c r="B29" s="7" t="s">
        <v>86</v>
      </c>
      <c r="C29" s="22" t="s">
        <v>269</v>
      </c>
      <c r="D29" s="7" t="s">
        <v>114</v>
      </c>
      <c r="E29" s="7" t="s">
        <v>70</v>
      </c>
      <c r="F29" s="25" t="s">
        <v>222</v>
      </c>
      <c r="G29" s="1">
        <v>35000</v>
      </c>
      <c r="H29" s="1">
        <f t="shared" si="2"/>
        <v>1004.5</v>
      </c>
      <c r="I29" s="1">
        <v>0</v>
      </c>
      <c r="J29" s="1">
        <f t="shared" si="3"/>
        <v>1064</v>
      </c>
      <c r="K29" s="1">
        <v>25</v>
      </c>
      <c r="L29" s="1">
        <f t="shared" si="0"/>
        <v>2093.5</v>
      </c>
      <c r="M29" s="1">
        <f t="shared" si="1"/>
        <v>32906.5</v>
      </c>
    </row>
    <row r="30" spans="1:13" s="2" customFormat="1" ht="30" x14ac:dyDescent="0.25">
      <c r="A30" s="25">
        <v>20</v>
      </c>
      <c r="B30" s="7" t="s">
        <v>95</v>
      </c>
      <c r="C30" s="22" t="s">
        <v>269</v>
      </c>
      <c r="D30" s="7" t="s">
        <v>114</v>
      </c>
      <c r="E30" s="7" t="s">
        <v>70</v>
      </c>
      <c r="F30" s="25" t="s">
        <v>222</v>
      </c>
      <c r="G30" s="1">
        <v>35000</v>
      </c>
      <c r="H30" s="1">
        <f t="shared" si="2"/>
        <v>1004.5</v>
      </c>
      <c r="I30" s="1">
        <v>0</v>
      </c>
      <c r="J30" s="1">
        <f t="shared" si="3"/>
        <v>1064</v>
      </c>
      <c r="K30" s="1">
        <v>25</v>
      </c>
      <c r="L30" s="1">
        <f t="shared" si="0"/>
        <v>2093.5</v>
      </c>
      <c r="M30" s="1">
        <f t="shared" si="1"/>
        <v>32906.5</v>
      </c>
    </row>
    <row r="31" spans="1:13" s="2" customFormat="1" ht="24.95" customHeight="1" x14ac:dyDescent="0.25">
      <c r="A31" s="25">
        <v>21</v>
      </c>
      <c r="B31" s="7" t="s">
        <v>162</v>
      </c>
      <c r="C31" s="7" t="s">
        <v>163</v>
      </c>
      <c r="D31" s="7" t="s">
        <v>164</v>
      </c>
      <c r="E31" s="7" t="s">
        <v>70</v>
      </c>
      <c r="F31" s="25" t="s">
        <v>222</v>
      </c>
      <c r="G31" s="1">
        <v>175000</v>
      </c>
      <c r="H31" s="1">
        <f t="shared" si="2"/>
        <v>5022.5</v>
      </c>
      <c r="I31" s="1">
        <v>30052.61</v>
      </c>
      <c r="J31" s="1">
        <v>4098.53</v>
      </c>
      <c r="K31" s="1">
        <v>25</v>
      </c>
      <c r="L31" s="1">
        <f t="shared" si="0"/>
        <v>39198.639999999999</v>
      </c>
      <c r="M31" s="1">
        <f t="shared" si="1"/>
        <v>135801.35999999999</v>
      </c>
    </row>
    <row r="32" spans="1:13" s="2" customFormat="1" ht="30" x14ac:dyDescent="0.25">
      <c r="A32" s="25">
        <v>22</v>
      </c>
      <c r="B32" s="7" t="s">
        <v>39</v>
      </c>
      <c r="C32" s="22" t="s">
        <v>277</v>
      </c>
      <c r="D32" s="7" t="s">
        <v>128</v>
      </c>
      <c r="E32" s="7" t="s">
        <v>70</v>
      </c>
      <c r="F32" s="25" t="s">
        <v>223</v>
      </c>
      <c r="G32" s="1">
        <v>55000</v>
      </c>
      <c r="H32" s="1">
        <f t="shared" si="2"/>
        <v>1578.5</v>
      </c>
      <c r="I32" s="1">
        <v>2559.6799999999998</v>
      </c>
      <c r="J32" s="1">
        <f>+G32*3.04%</f>
        <v>1672</v>
      </c>
      <c r="K32" s="1">
        <v>25</v>
      </c>
      <c r="L32" s="1">
        <f t="shared" si="0"/>
        <v>5835.18</v>
      </c>
      <c r="M32" s="1">
        <f t="shared" si="1"/>
        <v>49164.82</v>
      </c>
    </row>
    <row r="33" spans="1:13" s="2" customFormat="1" ht="30" x14ac:dyDescent="0.25">
      <c r="A33" s="25">
        <v>23</v>
      </c>
      <c r="B33" s="7" t="s">
        <v>40</v>
      </c>
      <c r="C33" s="22" t="s">
        <v>277</v>
      </c>
      <c r="D33" s="7" t="s">
        <v>99</v>
      </c>
      <c r="E33" s="7" t="s">
        <v>70</v>
      </c>
      <c r="F33" s="25" t="s">
        <v>222</v>
      </c>
      <c r="G33" s="1">
        <v>45000</v>
      </c>
      <c r="H33" s="1">
        <f t="shared" si="2"/>
        <v>1291.5</v>
      </c>
      <c r="I33" s="1">
        <v>1148.33</v>
      </c>
      <c r="J33" s="1">
        <f>+G33*3.04%</f>
        <v>1368</v>
      </c>
      <c r="K33" s="1">
        <v>25</v>
      </c>
      <c r="L33" s="1">
        <f t="shared" si="0"/>
        <v>3832.83</v>
      </c>
      <c r="M33" s="1">
        <f t="shared" si="1"/>
        <v>41167.17</v>
      </c>
    </row>
    <row r="34" spans="1:13" s="2" customFormat="1" ht="30" x14ac:dyDescent="0.25">
      <c r="A34" s="25">
        <v>24</v>
      </c>
      <c r="B34" s="7" t="s">
        <v>51</v>
      </c>
      <c r="C34" s="22" t="s">
        <v>277</v>
      </c>
      <c r="D34" s="7" t="s">
        <v>109</v>
      </c>
      <c r="E34" s="7" t="s">
        <v>70</v>
      </c>
      <c r="F34" s="25" t="s">
        <v>222</v>
      </c>
      <c r="G34" s="1">
        <v>55000</v>
      </c>
      <c r="H34" s="1">
        <f t="shared" si="2"/>
        <v>1578.5</v>
      </c>
      <c r="I34" s="1">
        <v>2559.6799999999998</v>
      </c>
      <c r="J34" s="1">
        <f>+G34*3.04%</f>
        <v>1672</v>
      </c>
      <c r="K34" s="1">
        <v>25</v>
      </c>
      <c r="L34" s="1">
        <f t="shared" si="0"/>
        <v>5835.18</v>
      </c>
      <c r="M34" s="1">
        <f t="shared" si="1"/>
        <v>49164.82</v>
      </c>
    </row>
    <row r="35" spans="1:13" s="2" customFormat="1" ht="30" x14ac:dyDescent="0.25">
      <c r="A35" s="25">
        <v>25</v>
      </c>
      <c r="B35" s="7" t="s">
        <v>85</v>
      </c>
      <c r="C35" s="22" t="s">
        <v>277</v>
      </c>
      <c r="D35" s="7" t="s">
        <v>26</v>
      </c>
      <c r="E35" s="7" t="s">
        <v>70</v>
      </c>
      <c r="F35" s="25" t="s">
        <v>222</v>
      </c>
      <c r="G35" s="1">
        <v>26250</v>
      </c>
      <c r="H35" s="1">
        <f t="shared" si="2"/>
        <v>753.375</v>
      </c>
      <c r="I35" s="1">
        <v>0</v>
      </c>
      <c r="J35" s="1">
        <f>+G35*3.04%</f>
        <v>798</v>
      </c>
      <c r="K35" s="1">
        <v>25</v>
      </c>
      <c r="L35" s="1">
        <f t="shared" si="0"/>
        <v>1576.375</v>
      </c>
      <c r="M35" s="1">
        <f t="shared" si="1"/>
        <v>24673.625</v>
      </c>
    </row>
    <row r="36" spans="1:13" s="2" customFormat="1" ht="30" x14ac:dyDescent="0.25">
      <c r="A36" s="25">
        <v>26</v>
      </c>
      <c r="B36" s="7" t="s">
        <v>143</v>
      </c>
      <c r="C36" s="22" t="s">
        <v>277</v>
      </c>
      <c r="D36" s="7" t="s">
        <v>127</v>
      </c>
      <c r="E36" s="7" t="s">
        <v>70</v>
      </c>
      <c r="F36" s="25" t="s">
        <v>223</v>
      </c>
      <c r="G36" s="1">
        <v>25000</v>
      </c>
      <c r="H36" s="1">
        <f t="shared" si="2"/>
        <v>717.5</v>
      </c>
      <c r="I36" s="1">
        <v>0</v>
      </c>
      <c r="J36" s="1">
        <f>+G36*3.04%</f>
        <v>760</v>
      </c>
      <c r="K36" s="1">
        <v>25</v>
      </c>
      <c r="L36" s="1">
        <f t="shared" si="0"/>
        <v>1502.5</v>
      </c>
      <c r="M36" s="1">
        <f t="shared" si="1"/>
        <v>23497.5</v>
      </c>
    </row>
    <row r="37" spans="1:13" s="2" customFormat="1" ht="30" x14ac:dyDescent="0.25">
      <c r="A37" s="25">
        <v>27</v>
      </c>
      <c r="B37" s="7" t="s">
        <v>158</v>
      </c>
      <c r="C37" s="22" t="s">
        <v>277</v>
      </c>
      <c r="D37" s="7" t="s">
        <v>159</v>
      </c>
      <c r="E37" s="7" t="s">
        <v>70</v>
      </c>
      <c r="F37" s="25" t="s">
        <v>223</v>
      </c>
      <c r="G37" s="1">
        <v>175000</v>
      </c>
      <c r="H37" s="1">
        <f t="shared" si="2"/>
        <v>5022.5</v>
      </c>
      <c r="I37" s="1">
        <v>30052.61</v>
      </c>
      <c r="J37" s="1">
        <v>4098.53</v>
      </c>
      <c r="K37" s="1">
        <v>25</v>
      </c>
      <c r="L37" s="1">
        <f t="shared" si="0"/>
        <v>39198.639999999999</v>
      </c>
      <c r="M37" s="1">
        <f t="shared" si="1"/>
        <v>135801.35999999999</v>
      </c>
    </row>
    <row r="38" spans="1:13" s="2" customFormat="1" ht="30" x14ac:dyDescent="0.25">
      <c r="A38" s="25">
        <v>28</v>
      </c>
      <c r="B38" s="7" t="s">
        <v>25</v>
      </c>
      <c r="C38" s="22" t="s">
        <v>277</v>
      </c>
      <c r="D38" s="7" t="s">
        <v>26</v>
      </c>
      <c r="E38" s="7" t="s">
        <v>70</v>
      </c>
      <c r="F38" s="25" t="s">
        <v>222</v>
      </c>
      <c r="G38" s="1">
        <v>35000</v>
      </c>
      <c r="H38" s="1">
        <f t="shared" si="2"/>
        <v>1004.5</v>
      </c>
      <c r="I38" s="1">
        <v>0</v>
      </c>
      <c r="J38" s="1">
        <f t="shared" ref="J38:J56" si="4">+G38*3.04%</f>
        <v>1064</v>
      </c>
      <c r="K38" s="1">
        <v>25</v>
      </c>
      <c r="L38" s="1">
        <f t="shared" si="0"/>
        <v>2093.5</v>
      </c>
      <c r="M38" s="1">
        <f t="shared" si="1"/>
        <v>32906.5</v>
      </c>
    </row>
    <row r="39" spans="1:13" s="2" customFormat="1" ht="30" x14ac:dyDescent="0.25">
      <c r="A39" s="25">
        <v>29</v>
      </c>
      <c r="B39" s="7" t="s">
        <v>248</v>
      </c>
      <c r="C39" s="22" t="s">
        <v>277</v>
      </c>
      <c r="D39" s="7" t="s">
        <v>215</v>
      </c>
      <c r="E39" s="7" t="s">
        <v>70</v>
      </c>
      <c r="F39" s="25" t="s">
        <v>222</v>
      </c>
      <c r="G39" s="1">
        <v>22000</v>
      </c>
      <c r="H39" s="1">
        <f t="shared" si="2"/>
        <v>631.4</v>
      </c>
      <c r="I39" s="1">
        <v>0</v>
      </c>
      <c r="J39" s="1">
        <f t="shared" si="4"/>
        <v>668.8</v>
      </c>
      <c r="K39" s="1">
        <v>25</v>
      </c>
      <c r="L39" s="1">
        <f t="shared" si="0"/>
        <v>1325.1999999999998</v>
      </c>
      <c r="M39" s="1">
        <f t="shared" si="1"/>
        <v>20674.8</v>
      </c>
    </row>
    <row r="40" spans="1:13" s="2" customFormat="1" ht="24.95" customHeight="1" x14ac:dyDescent="0.25">
      <c r="A40" s="25">
        <v>30</v>
      </c>
      <c r="B40" s="7" t="s">
        <v>19</v>
      </c>
      <c r="C40" s="7" t="s">
        <v>262</v>
      </c>
      <c r="D40" s="13" t="s">
        <v>192</v>
      </c>
      <c r="E40" s="7" t="s">
        <v>70</v>
      </c>
      <c r="F40" s="25" t="s">
        <v>223</v>
      </c>
      <c r="G40" s="1">
        <v>125000</v>
      </c>
      <c r="H40" s="1">
        <f t="shared" si="2"/>
        <v>3587.5</v>
      </c>
      <c r="I40" s="1">
        <f>17985.99-5224.21</f>
        <v>12761.780000000002</v>
      </c>
      <c r="J40" s="1">
        <f t="shared" si="4"/>
        <v>3800</v>
      </c>
      <c r="K40" s="1">
        <v>25</v>
      </c>
      <c r="L40" s="1">
        <f t="shared" si="0"/>
        <v>20174.280000000002</v>
      </c>
      <c r="M40" s="1">
        <f t="shared" si="1"/>
        <v>104825.72</v>
      </c>
    </row>
    <row r="41" spans="1:13" s="2" customFormat="1" ht="24.95" customHeight="1" x14ac:dyDescent="0.25">
      <c r="A41" s="25">
        <v>31</v>
      </c>
      <c r="B41" s="7" t="s">
        <v>53</v>
      </c>
      <c r="C41" s="7" t="s">
        <v>262</v>
      </c>
      <c r="D41" s="7" t="s">
        <v>137</v>
      </c>
      <c r="E41" s="7" t="s">
        <v>70</v>
      </c>
      <c r="F41" s="25" t="s">
        <v>223</v>
      </c>
      <c r="G41" s="1">
        <v>40000</v>
      </c>
      <c r="H41" s="1">
        <f t="shared" si="2"/>
        <v>1148</v>
      </c>
      <c r="I41" s="1">
        <v>264.13</v>
      </c>
      <c r="J41" s="1">
        <f t="shared" si="4"/>
        <v>1216</v>
      </c>
      <c r="K41" s="1">
        <v>1215.1199999999999</v>
      </c>
      <c r="L41" s="1">
        <f t="shared" si="0"/>
        <v>3843.25</v>
      </c>
      <c r="M41" s="1">
        <f t="shared" si="1"/>
        <v>36156.75</v>
      </c>
    </row>
    <row r="42" spans="1:13" s="2" customFormat="1" ht="24.95" customHeight="1" x14ac:dyDescent="0.25">
      <c r="A42" s="25">
        <v>32</v>
      </c>
      <c r="B42" s="7" t="s">
        <v>249</v>
      </c>
      <c r="C42" s="7" t="s">
        <v>262</v>
      </c>
      <c r="D42" s="7" t="s">
        <v>215</v>
      </c>
      <c r="E42" s="7" t="s">
        <v>70</v>
      </c>
      <c r="F42" s="25" t="s">
        <v>223</v>
      </c>
      <c r="G42" s="1">
        <v>26250</v>
      </c>
      <c r="H42" s="1">
        <f t="shared" si="2"/>
        <v>753.375</v>
      </c>
      <c r="I42" s="1">
        <v>0</v>
      </c>
      <c r="J42" s="1">
        <f t="shared" si="4"/>
        <v>798</v>
      </c>
      <c r="K42" s="1">
        <v>25</v>
      </c>
      <c r="L42" s="1">
        <f t="shared" si="0"/>
        <v>1576.375</v>
      </c>
      <c r="M42" s="1">
        <f t="shared" si="1"/>
        <v>24673.625</v>
      </c>
    </row>
    <row r="43" spans="1:13" s="2" customFormat="1" ht="24.95" customHeight="1" x14ac:dyDescent="0.25">
      <c r="A43" s="25">
        <v>33</v>
      </c>
      <c r="B43" s="7" t="s">
        <v>78</v>
      </c>
      <c r="C43" s="7" t="s">
        <v>262</v>
      </c>
      <c r="D43" s="7" t="s">
        <v>13</v>
      </c>
      <c r="E43" s="7" t="s">
        <v>70</v>
      </c>
      <c r="F43" s="25" t="s">
        <v>223</v>
      </c>
      <c r="G43" s="1">
        <v>22000</v>
      </c>
      <c r="H43" s="1">
        <f t="shared" si="2"/>
        <v>631.4</v>
      </c>
      <c r="I43" s="1">
        <v>0</v>
      </c>
      <c r="J43" s="1">
        <f t="shared" si="4"/>
        <v>668.8</v>
      </c>
      <c r="K43" s="1">
        <v>25</v>
      </c>
      <c r="L43" s="1">
        <f t="shared" ref="L43:L74" si="5">H43+I43+J43+K43</f>
        <v>1325.1999999999998</v>
      </c>
      <c r="M43" s="1">
        <f t="shared" ref="M43:M74" si="6">+G43-L43</f>
        <v>20674.8</v>
      </c>
    </row>
    <row r="44" spans="1:13" s="2" customFormat="1" ht="24.95" customHeight="1" x14ac:dyDescent="0.25">
      <c r="A44" s="25">
        <v>34</v>
      </c>
      <c r="B44" s="7" t="s">
        <v>144</v>
      </c>
      <c r="C44" s="7" t="s">
        <v>262</v>
      </c>
      <c r="D44" s="7" t="s">
        <v>13</v>
      </c>
      <c r="E44" s="7" t="s">
        <v>70</v>
      </c>
      <c r="F44" s="25" t="s">
        <v>223</v>
      </c>
      <c r="G44" s="1">
        <v>22000</v>
      </c>
      <c r="H44" s="1">
        <f t="shared" ref="H44:H75" si="7">+G44*2.87%</f>
        <v>631.4</v>
      </c>
      <c r="I44" s="1">
        <v>0</v>
      </c>
      <c r="J44" s="1">
        <f t="shared" si="4"/>
        <v>668.8</v>
      </c>
      <c r="K44" s="1">
        <v>25</v>
      </c>
      <c r="L44" s="1">
        <f t="shared" si="5"/>
        <v>1325.1999999999998</v>
      </c>
      <c r="M44" s="1">
        <f t="shared" si="6"/>
        <v>20674.8</v>
      </c>
    </row>
    <row r="45" spans="1:13" s="2" customFormat="1" ht="24.95" customHeight="1" x14ac:dyDescent="0.25">
      <c r="A45" s="25">
        <v>35</v>
      </c>
      <c r="B45" s="7" t="s">
        <v>145</v>
      </c>
      <c r="C45" s="7" t="s">
        <v>262</v>
      </c>
      <c r="D45" s="7" t="s">
        <v>13</v>
      </c>
      <c r="E45" s="7" t="s">
        <v>70</v>
      </c>
      <c r="F45" s="25" t="s">
        <v>223</v>
      </c>
      <c r="G45" s="1">
        <v>22000</v>
      </c>
      <c r="H45" s="1">
        <f t="shared" si="7"/>
        <v>631.4</v>
      </c>
      <c r="I45" s="1">
        <v>0</v>
      </c>
      <c r="J45" s="1">
        <f t="shared" si="4"/>
        <v>668.8</v>
      </c>
      <c r="K45" s="1">
        <v>25</v>
      </c>
      <c r="L45" s="1">
        <f t="shared" si="5"/>
        <v>1325.1999999999998</v>
      </c>
      <c r="M45" s="1">
        <f t="shared" si="6"/>
        <v>20674.8</v>
      </c>
    </row>
    <row r="46" spans="1:13" s="2" customFormat="1" ht="24.95" customHeight="1" x14ac:dyDescent="0.25">
      <c r="A46" s="25">
        <v>36</v>
      </c>
      <c r="B46" s="7" t="s">
        <v>117</v>
      </c>
      <c r="C46" s="7" t="s">
        <v>262</v>
      </c>
      <c r="D46" s="7" t="s">
        <v>127</v>
      </c>
      <c r="E46" s="7" t="s">
        <v>70</v>
      </c>
      <c r="F46" s="25" t="s">
        <v>223</v>
      </c>
      <c r="G46" s="1">
        <v>26250</v>
      </c>
      <c r="H46" s="1">
        <f t="shared" si="7"/>
        <v>753.375</v>
      </c>
      <c r="I46" s="1">
        <v>0</v>
      </c>
      <c r="J46" s="1">
        <f t="shared" si="4"/>
        <v>798</v>
      </c>
      <c r="K46" s="1">
        <v>25</v>
      </c>
      <c r="L46" s="1">
        <f t="shared" si="5"/>
        <v>1576.375</v>
      </c>
      <c r="M46" s="1">
        <f t="shared" si="6"/>
        <v>24673.625</v>
      </c>
    </row>
    <row r="47" spans="1:13" s="2" customFormat="1" ht="24.95" customHeight="1" x14ac:dyDescent="0.25">
      <c r="A47" s="25">
        <v>37</v>
      </c>
      <c r="B47" s="7" t="s">
        <v>255</v>
      </c>
      <c r="C47" s="7" t="s">
        <v>262</v>
      </c>
      <c r="D47" s="7" t="s">
        <v>13</v>
      </c>
      <c r="E47" s="7" t="s">
        <v>70</v>
      </c>
      <c r="F47" s="25" t="s">
        <v>223</v>
      </c>
      <c r="G47" s="1">
        <v>22000</v>
      </c>
      <c r="H47" s="1">
        <f t="shared" si="7"/>
        <v>631.4</v>
      </c>
      <c r="I47" s="1">
        <v>0</v>
      </c>
      <c r="J47" s="1">
        <f t="shared" si="4"/>
        <v>668.8</v>
      </c>
      <c r="K47" s="1">
        <v>25</v>
      </c>
      <c r="L47" s="1">
        <f t="shared" si="5"/>
        <v>1325.1999999999998</v>
      </c>
      <c r="M47" s="1">
        <f t="shared" si="6"/>
        <v>20674.8</v>
      </c>
    </row>
    <row r="48" spans="1:13" s="2" customFormat="1" ht="24.95" customHeight="1" x14ac:dyDescent="0.25">
      <c r="A48" s="25">
        <v>38</v>
      </c>
      <c r="B48" s="7" t="s">
        <v>256</v>
      </c>
      <c r="C48" s="7" t="s">
        <v>262</v>
      </c>
      <c r="D48" s="7" t="s">
        <v>13</v>
      </c>
      <c r="E48" s="7" t="s">
        <v>70</v>
      </c>
      <c r="F48" s="25" t="s">
        <v>223</v>
      </c>
      <c r="G48" s="1">
        <v>22000</v>
      </c>
      <c r="H48" s="1">
        <f t="shared" si="7"/>
        <v>631.4</v>
      </c>
      <c r="I48" s="1">
        <v>0</v>
      </c>
      <c r="J48" s="1">
        <f t="shared" si="4"/>
        <v>668.8</v>
      </c>
      <c r="K48" s="1">
        <v>25</v>
      </c>
      <c r="L48" s="1">
        <f t="shared" si="5"/>
        <v>1325.1999999999998</v>
      </c>
      <c r="M48" s="1">
        <f t="shared" si="6"/>
        <v>20674.8</v>
      </c>
    </row>
    <row r="49" spans="1:13" s="2" customFormat="1" ht="24.95" customHeight="1" x14ac:dyDescent="0.25">
      <c r="A49" s="25">
        <v>39</v>
      </c>
      <c r="B49" s="7" t="s">
        <v>194</v>
      </c>
      <c r="C49" s="7" t="s">
        <v>262</v>
      </c>
      <c r="D49" s="7" t="s">
        <v>13</v>
      </c>
      <c r="E49" s="7" t="s">
        <v>70</v>
      </c>
      <c r="F49" s="25" t="s">
        <v>223</v>
      </c>
      <c r="G49" s="1">
        <v>22000</v>
      </c>
      <c r="H49" s="1">
        <f t="shared" si="7"/>
        <v>631.4</v>
      </c>
      <c r="I49" s="1">
        <v>0</v>
      </c>
      <c r="J49" s="1">
        <f t="shared" si="4"/>
        <v>668.8</v>
      </c>
      <c r="K49" s="1">
        <v>25</v>
      </c>
      <c r="L49" s="1">
        <f t="shared" si="5"/>
        <v>1325.1999999999998</v>
      </c>
      <c r="M49" s="1">
        <f t="shared" si="6"/>
        <v>20674.8</v>
      </c>
    </row>
    <row r="50" spans="1:13" s="2" customFormat="1" ht="24.95" customHeight="1" x14ac:dyDescent="0.25">
      <c r="A50" s="25">
        <v>40</v>
      </c>
      <c r="B50" s="7" t="s">
        <v>154</v>
      </c>
      <c r="C50" s="7" t="s">
        <v>275</v>
      </c>
      <c r="D50" s="7" t="s">
        <v>155</v>
      </c>
      <c r="E50" s="7" t="s">
        <v>70</v>
      </c>
      <c r="F50" s="25" t="s">
        <v>222</v>
      </c>
      <c r="G50" s="1">
        <v>125000</v>
      </c>
      <c r="H50" s="1">
        <f t="shared" si="7"/>
        <v>3587.5</v>
      </c>
      <c r="I50" s="1">
        <v>17985.990000000002</v>
      </c>
      <c r="J50" s="1">
        <f t="shared" si="4"/>
        <v>3800</v>
      </c>
      <c r="K50" s="1">
        <v>25</v>
      </c>
      <c r="L50" s="1">
        <f t="shared" si="5"/>
        <v>25398.49</v>
      </c>
      <c r="M50" s="1">
        <f t="shared" si="6"/>
        <v>99601.51</v>
      </c>
    </row>
    <row r="51" spans="1:13" s="2" customFormat="1" ht="24.95" customHeight="1" x14ac:dyDescent="0.25">
      <c r="A51" s="25">
        <v>41</v>
      </c>
      <c r="B51" s="7" t="s">
        <v>46</v>
      </c>
      <c r="C51" s="7" t="s">
        <v>275</v>
      </c>
      <c r="D51" s="7" t="s">
        <v>98</v>
      </c>
      <c r="E51" s="7" t="s">
        <v>70</v>
      </c>
      <c r="F51" s="25" t="s">
        <v>222</v>
      </c>
      <c r="G51" s="1">
        <v>35000</v>
      </c>
      <c r="H51" s="1">
        <f t="shared" si="7"/>
        <v>1004.5</v>
      </c>
      <c r="I51" s="1">
        <v>0</v>
      </c>
      <c r="J51" s="1">
        <f t="shared" si="4"/>
        <v>1064</v>
      </c>
      <c r="K51" s="1">
        <v>1215.1199999999999</v>
      </c>
      <c r="L51" s="1">
        <f t="shared" si="5"/>
        <v>3283.62</v>
      </c>
      <c r="M51" s="1">
        <f t="shared" si="6"/>
        <v>31716.38</v>
      </c>
    </row>
    <row r="52" spans="1:13" s="2" customFormat="1" ht="24.95" customHeight="1" x14ac:dyDescent="0.25">
      <c r="A52" s="25">
        <v>42</v>
      </c>
      <c r="B52" s="7" t="s">
        <v>142</v>
      </c>
      <c r="C52" s="7" t="s">
        <v>276</v>
      </c>
      <c r="D52" s="7" t="s">
        <v>127</v>
      </c>
      <c r="E52" s="7" t="s">
        <v>70</v>
      </c>
      <c r="F52" s="25" t="s">
        <v>223</v>
      </c>
      <c r="G52" s="1">
        <v>25000</v>
      </c>
      <c r="H52" s="1">
        <f t="shared" si="7"/>
        <v>717.5</v>
      </c>
      <c r="I52" s="1">
        <v>0</v>
      </c>
      <c r="J52" s="1">
        <f t="shared" si="4"/>
        <v>760</v>
      </c>
      <c r="K52" s="1">
        <v>1215.1199999999999</v>
      </c>
      <c r="L52" s="1">
        <f t="shared" si="5"/>
        <v>2692.62</v>
      </c>
      <c r="M52" s="1">
        <f t="shared" si="6"/>
        <v>22307.38</v>
      </c>
    </row>
    <row r="53" spans="1:13" s="2" customFormat="1" ht="24.95" customHeight="1" x14ac:dyDescent="0.25">
      <c r="A53" s="25">
        <v>43</v>
      </c>
      <c r="B53" s="7" t="s">
        <v>9</v>
      </c>
      <c r="C53" s="7" t="s">
        <v>276</v>
      </c>
      <c r="D53" s="7" t="s">
        <v>10</v>
      </c>
      <c r="E53" s="7" t="s">
        <v>70</v>
      </c>
      <c r="F53" s="25" t="s">
        <v>223</v>
      </c>
      <c r="G53" s="1">
        <v>30000</v>
      </c>
      <c r="H53" s="1">
        <f t="shared" si="7"/>
        <v>861</v>
      </c>
      <c r="I53" s="1">
        <v>0</v>
      </c>
      <c r="J53" s="1">
        <f t="shared" si="4"/>
        <v>912</v>
      </c>
      <c r="K53" s="1">
        <v>25</v>
      </c>
      <c r="L53" s="1">
        <f t="shared" si="5"/>
        <v>1798</v>
      </c>
      <c r="M53" s="1">
        <f t="shared" si="6"/>
        <v>28202</v>
      </c>
    </row>
    <row r="54" spans="1:13" s="2" customFormat="1" ht="24.95" customHeight="1" x14ac:dyDescent="0.25">
      <c r="A54" s="25">
        <v>44</v>
      </c>
      <c r="B54" s="7" t="s">
        <v>23</v>
      </c>
      <c r="C54" s="7" t="s">
        <v>276</v>
      </c>
      <c r="D54" s="7" t="s">
        <v>10</v>
      </c>
      <c r="E54" s="7" t="s">
        <v>70</v>
      </c>
      <c r="F54" s="25" t="s">
        <v>223</v>
      </c>
      <c r="G54" s="1">
        <v>25000</v>
      </c>
      <c r="H54" s="1">
        <f t="shared" si="7"/>
        <v>717.5</v>
      </c>
      <c r="I54" s="1">
        <v>0</v>
      </c>
      <c r="J54" s="1">
        <f t="shared" si="4"/>
        <v>760</v>
      </c>
      <c r="K54" s="1">
        <v>1215.1199999999999</v>
      </c>
      <c r="L54" s="1">
        <f t="shared" si="5"/>
        <v>2692.62</v>
      </c>
      <c r="M54" s="1">
        <f t="shared" si="6"/>
        <v>22307.38</v>
      </c>
    </row>
    <row r="55" spans="1:13" s="2" customFormat="1" ht="24.95" customHeight="1" x14ac:dyDescent="0.25">
      <c r="A55" s="25">
        <v>45</v>
      </c>
      <c r="B55" s="7" t="s">
        <v>45</v>
      </c>
      <c r="C55" s="7" t="s">
        <v>276</v>
      </c>
      <c r="D55" s="7" t="s">
        <v>10</v>
      </c>
      <c r="E55" s="7" t="s">
        <v>70</v>
      </c>
      <c r="F55" s="25" t="s">
        <v>223</v>
      </c>
      <c r="G55" s="1">
        <v>25000</v>
      </c>
      <c r="H55" s="1">
        <f t="shared" si="7"/>
        <v>717.5</v>
      </c>
      <c r="I55" s="1">
        <v>0</v>
      </c>
      <c r="J55" s="1">
        <f t="shared" si="4"/>
        <v>760</v>
      </c>
      <c r="K55" s="1">
        <v>25</v>
      </c>
      <c r="L55" s="1">
        <f t="shared" si="5"/>
        <v>1502.5</v>
      </c>
      <c r="M55" s="1">
        <f t="shared" si="6"/>
        <v>23497.5</v>
      </c>
    </row>
    <row r="56" spans="1:13" s="2" customFormat="1" ht="24.95" customHeight="1" x14ac:dyDescent="0.25">
      <c r="A56" s="25">
        <v>46</v>
      </c>
      <c r="B56" s="7" t="s">
        <v>61</v>
      </c>
      <c r="C56" s="7" t="s">
        <v>276</v>
      </c>
      <c r="D56" s="7" t="s">
        <v>10</v>
      </c>
      <c r="E56" s="7" t="s">
        <v>70</v>
      </c>
      <c r="F56" s="25" t="s">
        <v>223</v>
      </c>
      <c r="G56" s="1">
        <v>25000</v>
      </c>
      <c r="H56" s="1">
        <f t="shared" si="7"/>
        <v>717.5</v>
      </c>
      <c r="I56" s="1">
        <v>0</v>
      </c>
      <c r="J56" s="1">
        <f t="shared" si="4"/>
        <v>760</v>
      </c>
      <c r="K56" s="1">
        <v>1215.1199999999999</v>
      </c>
      <c r="L56" s="1">
        <f t="shared" si="5"/>
        <v>2692.62</v>
      </c>
      <c r="M56" s="1">
        <f t="shared" si="6"/>
        <v>22307.38</v>
      </c>
    </row>
    <row r="57" spans="1:13" s="2" customFormat="1" ht="24.95" customHeight="1" x14ac:dyDescent="0.25">
      <c r="A57" s="25">
        <v>47</v>
      </c>
      <c r="B57" s="7" t="s">
        <v>156</v>
      </c>
      <c r="C57" s="7" t="s">
        <v>131</v>
      </c>
      <c r="D57" s="7" t="s">
        <v>157</v>
      </c>
      <c r="E57" s="7" t="s">
        <v>70</v>
      </c>
      <c r="F57" s="25" t="s">
        <v>222</v>
      </c>
      <c r="G57" s="1">
        <v>175000</v>
      </c>
      <c r="H57" s="1">
        <f t="shared" si="7"/>
        <v>5022.5</v>
      </c>
      <c r="I57" s="1">
        <v>30052.61</v>
      </c>
      <c r="J57" s="1">
        <v>4098.53</v>
      </c>
      <c r="K57" s="1">
        <v>25</v>
      </c>
      <c r="L57" s="1">
        <f t="shared" si="5"/>
        <v>39198.639999999999</v>
      </c>
      <c r="M57" s="1">
        <f t="shared" si="6"/>
        <v>135801.35999999999</v>
      </c>
    </row>
    <row r="58" spans="1:13" s="2" customFormat="1" ht="24.95" customHeight="1" x14ac:dyDescent="0.25">
      <c r="A58" s="25">
        <v>48</v>
      </c>
      <c r="B58" s="7" t="s">
        <v>48</v>
      </c>
      <c r="C58" s="7" t="s">
        <v>274</v>
      </c>
      <c r="D58" s="7" t="s">
        <v>110</v>
      </c>
      <c r="E58" s="7" t="s">
        <v>70</v>
      </c>
      <c r="F58" s="25" t="s">
        <v>223</v>
      </c>
      <c r="G58" s="1">
        <v>70000</v>
      </c>
      <c r="H58" s="1">
        <f t="shared" si="7"/>
        <v>2009</v>
      </c>
      <c r="I58" s="1">
        <v>5368.48</v>
      </c>
      <c r="J58" s="1">
        <f t="shared" ref="J58:J80" si="8">+G58*3.04%</f>
        <v>2128</v>
      </c>
      <c r="K58" s="1">
        <v>25</v>
      </c>
      <c r="L58" s="1">
        <f t="shared" si="5"/>
        <v>9530.48</v>
      </c>
      <c r="M58" s="1">
        <f t="shared" si="6"/>
        <v>60469.520000000004</v>
      </c>
    </row>
    <row r="59" spans="1:13" s="2" customFormat="1" ht="24.95" customHeight="1" x14ac:dyDescent="0.25">
      <c r="A59" s="25">
        <v>49</v>
      </c>
      <c r="B59" s="7" t="s">
        <v>88</v>
      </c>
      <c r="C59" s="7" t="s">
        <v>274</v>
      </c>
      <c r="D59" s="7" t="s">
        <v>41</v>
      </c>
      <c r="E59" s="7" t="s">
        <v>70</v>
      </c>
      <c r="F59" s="25" t="s">
        <v>223</v>
      </c>
      <c r="G59" s="1">
        <v>30000</v>
      </c>
      <c r="H59" s="1">
        <f t="shared" si="7"/>
        <v>861</v>
      </c>
      <c r="I59" s="1">
        <v>0</v>
      </c>
      <c r="J59" s="1">
        <f t="shared" si="8"/>
        <v>912</v>
      </c>
      <c r="K59" s="1">
        <v>1215.1199999999999</v>
      </c>
      <c r="L59" s="1">
        <f t="shared" si="5"/>
        <v>2988.12</v>
      </c>
      <c r="M59" s="1">
        <f t="shared" si="6"/>
        <v>27011.88</v>
      </c>
    </row>
    <row r="60" spans="1:13" s="2" customFormat="1" ht="24.95" customHeight="1" x14ac:dyDescent="0.25">
      <c r="A60" s="25">
        <v>50</v>
      </c>
      <c r="B60" s="7" t="s">
        <v>89</v>
      </c>
      <c r="C60" s="7" t="s">
        <v>274</v>
      </c>
      <c r="D60" s="7" t="s">
        <v>111</v>
      </c>
      <c r="E60" s="7" t="s">
        <v>70</v>
      </c>
      <c r="F60" s="25" t="s">
        <v>223</v>
      </c>
      <c r="G60" s="1">
        <v>40000</v>
      </c>
      <c r="H60" s="1">
        <f t="shared" si="7"/>
        <v>1148</v>
      </c>
      <c r="I60" s="1">
        <v>264.13</v>
      </c>
      <c r="J60" s="1">
        <f t="shared" si="8"/>
        <v>1216</v>
      </c>
      <c r="K60" s="1">
        <v>1215.1199999999999</v>
      </c>
      <c r="L60" s="1">
        <f t="shared" si="5"/>
        <v>3843.25</v>
      </c>
      <c r="M60" s="1">
        <f t="shared" si="6"/>
        <v>36156.75</v>
      </c>
    </row>
    <row r="61" spans="1:13" s="2" customFormat="1" ht="24.95" customHeight="1" x14ac:dyDescent="0.25">
      <c r="A61" s="25">
        <v>51</v>
      </c>
      <c r="B61" s="7" t="s">
        <v>49</v>
      </c>
      <c r="C61" s="7" t="s">
        <v>274</v>
      </c>
      <c r="D61" s="7" t="s">
        <v>27</v>
      </c>
      <c r="E61" s="7" t="s">
        <v>70</v>
      </c>
      <c r="F61" s="25" t="s">
        <v>223</v>
      </c>
      <c r="G61" s="1">
        <v>25000</v>
      </c>
      <c r="H61" s="1">
        <f t="shared" si="7"/>
        <v>717.5</v>
      </c>
      <c r="I61" s="1">
        <v>0</v>
      </c>
      <c r="J61" s="1">
        <f t="shared" si="8"/>
        <v>760</v>
      </c>
      <c r="K61" s="1">
        <v>25</v>
      </c>
      <c r="L61" s="1">
        <f t="shared" si="5"/>
        <v>1502.5</v>
      </c>
      <c r="M61" s="1">
        <f t="shared" si="6"/>
        <v>23497.5</v>
      </c>
    </row>
    <row r="62" spans="1:13" s="2" customFormat="1" ht="24.95" customHeight="1" x14ac:dyDescent="0.25">
      <c r="A62" s="25">
        <v>52</v>
      </c>
      <c r="B62" s="7" t="s">
        <v>22</v>
      </c>
      <c r="C62" s="7" t="s">
        <v>191</v>
      </c>
      <c r="D62" s="7" t="s">
        <v>5</v>
      </c>
      <c r="E62" s="7" t="s">
        <v>70</v>
      </c>
      <c r="F62" s="25" t="s">
        <v>223</v>
      </c>
      <c r="G62" s="1">
        <v>13750</v>
      </c>
      <c r="H62" s="1">
        <f t="shared" si="7"/>
        <v>394.625</v>
      </c>
      <c r="I62" s="1">
        <v>0</v>
      </c>
      <c r="J62" s="1">
        <f t="shared" si="8"/>
        <v>418</v>
      </c>
      <c r="K62" s="1">
        <v>25</v>
      </c>
      <c r="L62" s="1">
        <f t="shared" si="5"/>
        <v>837.625</v>
      </c>
      <c r="M62" s="1">
        <f t="shared" si="6"/>
        <v>12912.375</v>
      </c>
    </row>
    <row r="63" spans="1:13" s="2" customFormat="1" ht="24.95" customHeight="1" x14ac:dyDescent="0.25">
      <c r="A63" s="25">
        <v>53</v>
      </c>
      <c r="B63" s="7" t="s">
        <v>50</v>
      </c>
      <c r="C63" s="7" t="s">
        <v>191</v>
      </c>
      <c r="D63" s="7" t="s">
        <v>5</v>
      </c>
      <c r="E63" s="7" t="s">
        <v>70</v>
      </c>
      <c r="F63" s="25" t="s">
        <v>223</v>
      </c>
      <c r="G63" s="1">
        <v>16500</v>
      </c>
      <c r="H63" s="1">
        <f t="shared" si="7"/>
        <v>473.55</v>
      </c>
      <c r="I63" s="1">
        <v>0</v>
      </c>
      <c r="J63" s="1">
        <f t="shared" si="8"/>
        <v>501.6</v>
      </c>
      <c r="K63" s="1">
        <v>25</v>
      </c>
      <c r="L63" s="1">
        <f t="shared" si="5"/>
        <v>1000.1500000000001</v>
      </c>
      <c r="M63" s="1">
        <f t="shared" si="6"/>
        <v>15499.85</v>
      </c>
    </row>
    <row r="64" spans="1:13" s="2" customFormat="1" ht="24.95" customHeight="1" x14ac:dyDescent="0.25">
      <c r="A64" s="25">
        <v>54</v>
      </c>
      <c r="B64" s="7" t="s">
        <v>56</v>
      </c>
      <c r="C64" s="7" t="s">
        <v>191</v>
      </c>
      <c r="D64" s="7" t="s">
        <v>5</v>
      </c>
      <c r="E64" s="7" t="s">
        <v>70</v>
      </c>
      <c r="F64" s="25" t="s">
        <v>223</v>
      </c>
      <c r="G64" s="1">
        <v>12100</v>
      </c>
      <c r="H64" s="1">
        <f t="shared" si="7"/>
        <v>347.27</v>
      </c>
      <c r="I64" s="1">
        <v>0</v>
      </c>
      <c r="J64" s="1">
        <f t="shared" si="8"/>
        <v>367.84</v>
      </c>
      <c r="K64" s="1">
        <v>25</v>
      </c>
      <c r="L64" s="1">
        <f t="shared" si="5"/>
        <v>740.1099999999999</v>
      </c>
      <c r="M64" s="1">
        <f t="shared" si="6"/>
        <v>11359.89</v>
      </c>
    </row>
    <row r="65" spans="1:13" s="2" customFormat="1" ht="24.95" customHeight="1" x14ac:dyDescent="0.25">
      <c r="A65" s="25">
        <v>55</v>
      </c>
      <c r="B65" s="7" t="s">
        <v>64</v>
      </c>
      <c r="C65" s="7" t="s">
        <v>191</v>
      </c>
      <c r="D65" s="7" t="s">
        <v>5</v>
      </c>
      <c r="E65" s="7" t="s">
        <v>70</v>
      </c>
      <c r="F65" s="25" t="s">
        <v>223</v>
      </c>
      <c r="G65" s="1">
        <v>13750</v>
      </c>
      <c r="H65" s="1">
        <f t="shared" si="7"/>
        <v>394.625</v>
      </c>
      <c r="I65" s="1">
        <v>0</v>
      </c>
      <c r="J65" s="1">
        <f t="shared" si="8"/>
        <v>418</v>
      </c>
      <c r="K65" s="1">
        <v>25</v>
      </c>
      <c r="L65" s="1">
        <f t="shared" si="5"/>
        <v>837.625</v>
      </c>
      <c r="M65" s="1">
        <f t="shared" si="6"/>
        <v>12912.375</v>
      </c>
    </row>
    <row r="66" spans="1:13" s="2" customFormat="1" ht="24.95" customHeight="1" x14ac:dyDescent="0.25">
      <c r="A66" s="25">
        <v>56</v>
      </c>
      <c r="B66" s="7" t="s">
        <v>65</v>
      </c>
      <c r="C66" s="7" t="s">
        <v>191</v>
      </c>
      <c r="D66" s="7" t="s">
        <v>5</v>
      </c>
      <c r="E66" s="7" t="s">
        <v>70</v>
      </c>
      <c r="F66" s="25" t="s">
        <v>223</v>
      </c>
      <c r="G66" s="1">
        <v>13750</v>
      </c>
      <c r="H66" s="1">
        <f t="shared" si="7"/>
        <v>394.625</v>
      </c>
      <c r="I66" s="1">
        <v>0</v>
      </c>
      <c r="J66" s="1">
        <f t="shared" si="8"/>
        <v>418</v>
      </c>
      <c r="K66" s="1">
        <v>25</v>
      </c>
      <c r="L66" s="1">
        <f t="shared" si="5"/>
        <v>837.625</v>
      </c>
      <c r="M66" s="1">
        <f t="shared" si="6"/>
        <v>12912.375</v>
      </c>
    </row>
    <row r="67" spans="1:13" s="2" customFormat="1" ht="24.95" customHeight="1" x14ac:dyDescent="0.25">
      <c r="A67" s="25">
        <v>57</v>
      </c>
      <c r="B67" s="7" t="s">
        <v>83</v>
      </c>
      <c r="C67" s="7" t="s">
        <v>191</v>
      </c>
      <c r="D67" s="7" t="s">
        <v>5</v>
      </c>
      <c r="E67" s="7" t="s">
        <v>70</v>
      </c>
      <c r="F67" s="25" t="s">
        <v>223</v>
      </c>
      <c r="G67" s="1">
        <v>13750</v>
      </c>
      <c r="H67" s="1">
        <f t="shared" si="7"/>
        <v>394.625</v>
      </c>
      <c r="I67" s="1">
        <v>0</v>
      </c>
      <c r="J67" s="1">
        <f t="shared" si="8"/>
        <v>418</v>
      </c>
      <c r="K67" s="1">
        <v>25</v>
      </c>
      <c r="L67" s="1">
        <f t="shared" si="5"/>
        <v>837.625</v>
      </c>
      <c r="M67" s="1">
        <f t="shared" si="6"/>
        <v>12912.375</v>
      </c>
    </row>
    <row r="68" spans="1:13" s="2" customFormat="1" ht="24.95" customHeight="1" x14ac:dyDescent="0.25">
      <c r="A68" s="25">
        <v>58</v>
      </c>
      <c r="B68" s="7" t="s">
        <v>87</v>
      </c>
      <c r="C68" s="7" t="s">
        <v>191</v>
      </c>
      <c r="D68" s="7" t="s">
        <v>5</v>
      </c>
      <c r="E68" s="7" t="s">
        <v>70</v>
      </c>
      <c r="F68" s="25" t="s">
        <v>223</v>
      </c>
      <c r="G68" s="1">
        <v>13750</v>
      </c>
      <c r="H68" s="1">
        <f t="shared" si="7"/>
        <v>394.625</v>
      </c>
      <c r="I68" s="1">
        <v>0</v>
      </c>
      <c r="J68" s="1">
        <f t="shared" si="8"/>
        <v>418</v>
      </c>
      <c r="K68" s="1">
        <v>25</v>
      </c>
      <c r="L68" s="1">
        <f t="shared" si="5"/>
        <v>837.625</v>
      </c>
      <c r="M68" s="1">
        <f t="shared" si="6"/>
        <v>12912.375</v>
      </c>
    </row>
    <row r="69" spans="1:13" s="2" customFormat="1" ht="24.95" customHeight="1" x14ac:dyDescent="0.25">
      <c r="A69" s="25">
        <v>59</v>
      </c>
      <c r="B69" s="7" t="s">
        <v>100</v>
      </c>
      <c r="C69" s="7" t="s">
        <v>191</v>
      </c>
      <c r="D69" s="7" t="s">
        <v>5</v>
      </c>
      <c r="E69" s="7" t="s">
        <v>70</v>
      </c>
      <c r="F69" s="25" t="s">
        <v>223</v>
      </c>
      <c r="G69" s="1">
        <v>13750</v>
      </c>
      <c r="H69" s="1">
        <f t="shared" si="7"/>
        <v>394.625</v>
      </c>
      <c r="I69" s="1">
        <v>0</v>
      </c>
      <c r="J69" s="1">
        <f t="shared" si="8"/>
        <v>418</v>
      </c>
      <c r="K69" s="1">
        <v>25</v>
      </c>
      <c r="L69" s="1">
        <f t="shared" si="5"/>
        <v>837.625</v>
      </c>
      <c r="M69" s="1">
        <f t="shared" si="6"/>
        <v>12912.375</v>
      </c>
    </row>
    <row r="70" spans="1:13" s="2" customFormat="1" ht="24.95" customHeight="1" x14ac:dyDescent="0.25">
      <c r="A70" s="25">
        <v>60</v>
      </c>
      <c r="B70" s="7" t="s">
        <v>146</v>
      </c>
      <c r="C70" s="7" t="s">
        <v>191</v>
      </c>
      <c r="D70" s="7" t="s">
        <v>5</v>
      </c>
      <c r="E70" s="7" t="s">
        <v>70</v>
      </c>
      <c r="F70" s="25" t="s">
        <v>223</v>
      </c>
      <c r="G70" s="1">
        <v>13750</v>
      </c>
      <c r="H70" s="1">
        <f t="shared" si="7"/>
        <v>394.625</v>
      </c>
      <c r="I70" s="1">
        <v>0</v>
      </c>
      <c r="J70" s="1">
        <f t="shared" si="8"/>
        <v>418</v>
      </c>
      <c r="K70" s="1">
        <v>25</v>
      </c>
      <c r="L70" s="1">
        <f t="shared" si="5"/>
        <v>837.625</v>
      </c>
      <c r="M70" s="1">
        <f t="shared" si="6"/>
        <v>12912.375</v>
      </c>
    </row>
    <row r="71" spans="1:13" s="2" customFormat="1" ht="24.95" customHeight="1" x14ac:dyDescent="0.25">
      <c r="A71" s="25">
        <v>61</v>
      </c>
      <c r="B71" s="7" t="s">
        <v>180</v>
      </c>
      <c r="C71" s="7" t="s">
        <v>191</v>
      </c>
      <c r="D71" s="7" t="s">
        <v>5</v>
      </c>
      <c r="E71" s="7" t="s">
        <v>70</v>
      </c>
      <c r="F71" s="25" t="s">
        <v>223</v>
      </c>
      <c r="G71" s="1">
        <v>13750</v>
      </c>
      <c r="H71" s="1">
        <f t="shared" si="7"/>
        <v>394.625</v>
      </c>
      <c r="I71" s="1">
        <v>0</v>
      </c>
      <c r="J71" s="1">
        <f t="shared" si="8"/>
        <v>418</v>
      </c>
      <c r="K71" s="1">
        <v>25</v>
      </c>
      <c r="L71" s="1">
        <f t="shared" si="5"/>
        <v>837.625</v>
      </c>
      <c r="M71" s="1">
        <f t="shared" si="6"/>
        <v>12912.375</v>
      </c>
    </row>
    <row r="72" spans="1:13" s="2" customFormat="1" ht="24.95" customHeight="1" x14ac:dyDescent="0.25">
      <c r="A72" s="25">
        <v>62</v>
      </c>
      <c r="B72" s="7" t="s">
        <v>257</v>
      </c>
      <c r="C72" s="7" t="s">
        <v>191</v>
      </c>
      <c r="D72" s="7" t="s">
        <v>5</v>
      </c>
      <c r="E72" s="7" t="s">
        <v>70</v>
      </c>
      <c r="F72" s="25" t="s">
        <v>223</v>
      </c>
      <c r="G72" s="1">
        <v>13750</v>
      </c>
      <c r="H72" s="1">
        <f t="shared" si="7"/>
        <v>394.625</v>
      </c>
      <c r="I72" s="1">
        <v>0</v>
      </c>
      <c r="J72" s="1">
        <f t="shared" si="8"/>
        <v>418</v>
      </c>
      <c r="K72" s="1">
        <v>25</v>
      </c>
      <c r="L72" s="1">
        <f t="shared" si="5"/>
        <v>837.625</v>
      </c>
      <c r="M72" s="1">
        <f t="shared" si="6"/>
        <v>12912.375</v>
      </c>
    </row>
    <row r="73" spans="1:13" s="2" customFormat="1" ht="24.95" customHeight="1" x14ac:dyDescent="0.25">
      <c r="A73" s="25">
        <v>63</v>
      </c>
      <c r="B73" s="7" t="s">
        <v>258</v>
      </c>
      <c r="C73" s="7" t="s">
        <v>191</v>
      </c>
      <c r="D73" s="7" t="s">
        <v>5</v>
      </c>
      <c r="E73" s="7" t="s">
        <v>70</v>
      </c>
      <c r="F73" s="25" t="s">
        <v>223</v>
      </c>
      <c r="G73" s="1">
        <v>13750</v>
      </c>
      <c r="H73" s="1">
        <f t="shared" si="7"/>
        <v>394.625</v>
      </c>
      <c r="I73" s="1">
        <v>0</v>
      </c>
      <c r="J73" s="1">
        <f t="shared" si="8"/>
        <v>418</v>
      </c>
      <c r="K73" s="1">
        <v>25</v>
      </c>
      <c r="L73" s="1">
        <f t="shared" si="5"/>
        <v>837.625</v>
      </c>
      <c r="M73" s="1">
        <f t="shared" si="6"/>
        <v>12912.375</v>
      </c>
    </row>
    <row r="74" spans="1:13" s="2" customFormat="1" ht="24.95" customHeight="1" x14ac:dyDescent="0.25">
      <c r="A74" s="25">
        <v>64</v>
      </c>
      <c r="B74" s="7" t="s">
        <v>259</v>
      </c>
      <c r="C74" s="7" t="s">
        <v>191</v>
      </c>
      <c r="D74" s="7" t="s">
        <v>5</v>
      </c>
      <c r="E74" s="7" t="s">
        <v>70</v>
      </c>
      <c r="F74" s="25" t="s">
        <v>223</v>
      </c>
      <c r="G74" s="1">
        <v>13750</v>
      </c>
      <c r="H74" s="1">
        <f t="shared" si="7"/>
        <v>394.625</v>
      </c>
      <c r="I74" s="1">
        <v>0</v>
      </c>
      <c r="J74" s="1">
        <f t="shared" si="8"/>
        <v>418</v>
      </c>
      <c r="K74" s="1">
        <v>25</v>
      </c>
      <c r="L74" s="1">
        <f t="shared" si="5"/>
        <v>837.625</v>
      </c>
      <c r="M74" s="1">
        <f t="shared" si="6"/>
        <v>12912.375</v>
      </c>
    </row>
    <row r="75" spans="1:13" s="2" customFormat="1" ht="24.95" customHeight="1" x14ac:dyDescent="0.25">
      <c r="A75" s="25">
        <v>65</v>
      </c>
      <c r="B75" s="7" t="s">
        <v>260</v>
      </c>
      <c r="C75" s="7" t="s">
        <v>191</v>
      </c>
      <c r="D75" s="7" t="s">
        <v>5</v>
      </c>
      <c r="E75" s="7" t="s">
        <v>70</v>
      </c>
      <c r="F75" s="25" t="s">
        <v>223</v>
      </c>
      <c r="G75" s="1">
        <v>13750</v>
      </c>
      <c r="H75" s="1">
        <f t="shared" si="7"/>
        <v>394.625</v>
      </c>
      <c r="I75" s="1">
        <v>0</v>
      </c>
      <c r="J75" s="1">
        <f t="shared" si="8"/>
        <v>418</v>
      </c>
      <c r="K75" s="1">
        <v>25</v>
      </c>
      <c r="L75" s="1">
        <f t="shared" ref="L75:L106" si="9">H75+I75+J75+K75</f>
        <v>837.625</v>
      </c>
      <c r="M75" s="1">
        <f t="shared" ref="M75:M106" si="10">+G75-L75</f>
        <v>12912.375</v>
      </c>
    </row>
    <row r="76" spans="1:13" s="2" customFormat="1" ht="24.95" customHeight="1" x14ac:dyDescent="0.25">
      <c r="A76" s="25">
        <v>66</v>
      </c>
      <c r="B76" s="7" t="s">
        <v>17</v>
      </c>
      <c r="C76" s="7" t="s">
        <v>191</v>
      </c>
      <c r="D76" s="7" t="s">
        <v>18</v>
      </c>
      <c r="E76" s="7" t="s">
        <v>70</v>
      </c>
      <c r="F76" s="25" t="s">
        <v>222</v>
      </c>
      <c r="G76" s="1">
        <v>16500</v>
      </c>
      <c r="H76" s="1">
        <f t="shared" ref="H76:H107" si="11">+G76*2.87%</f>
        <v>473.55</v>
      </c>
      <c r="I76" s="1">
        <v>0</v>
      </c>
      <c r="J76" s="1">
        <f t="shared" si="8"/>
        <v>501.6</v>
      </c>
      <c r="K76" s="1">
        <v>25</v>
      </c>
      <c r="L76" s="1">
        <f t="shared" si="9"/>
        <v>1000.1500000000001</v>
      </c>
      <c r="M76" s="1">
        <f t="shared" si="10"/>
        <v>15499.85</v>
      </c>
    </row>
    <row r="77" spans="1:13" s="2" customFormat="1" ht="24.95" customHeight="1" x14ac:dyDescent="0.25">
      <c r="A77" s="25">
        <v>67</v>
      </c>
      <c r="B77" s="7" t="s">
        <v>84</v>
      </c>
      <c r="C77" s="7" t="s">
        <v>191</v>
      </c>
      <c r="D77" s="7" t="s">
        <v>18</v>
      </c>
      <c r="E77" s="7" t="s">
        <v>70</v>
      </c>
      <c r="F77" s="25" t="s">
        <v>222</v>
      </c>
      <c r="G77" s="1">
        <v>16500</v>
      </c>
      <c r="H77" s="1">
        <f t="shared" si="11"/>
        <v>473.55</v>
      </c>
      <c r="I77" s="1">
        <v>0</v>
      </c>
      <c r="J77" s="1">
        <f t="shared" si="8"/>
        <v>501.6</v>
      </c>
      <c r="K77" s="1">
        <v>25</v>
      </c>
      <c r="L77" s="1">
        <f t="shared" si="9"/>
        <v>1000.1500000000001</v>
      </c>
      <c r="M77" s="1">
        <f t="shared" si="10"/>
        <v>15499.85</v>
      </c>
    </row>
    <row r="78" spans="1:13" s="2" customFormat="1" ht="24.95" customHeight="1" x14ac:dyDescent="0.25">
      <c r="A78" s="25">
        <v>68</v>
      </c>
      <c r="B78" s="7" t="s">
        <v>178</v>
      </c>
      <c r="C78" s="7" t="s">
        <v>191</v>
      </c>
      <c r="D78" s="7" t="s">
        <v>18</v>
      </c>
      <c r="E78" s="7" t="s">
        <v>70</v>
      </c>
      <c r="F78" s="25" t="s">
        <v>222</v>
      </c>
      <c r="G78" s="1">
        <v>20000</v>
      </c>
      <c r="H78" s="1">
        <f t="shared" si="11"/>
        <v>574</v>
      </c>
      <c r="I78" s="1">
        <v>0</v>
      </c>
      <c r="J78" s="1">
        <f t="shared" si="8"/>
        <v>608</v>
      </c>
      <c r="K78" s="1">
        <v>25</v>
      </c>
      <c r="L78" s="1">
        <f t="shared" si="9"/>
        <v>1207</v>
      </c>
      <c r="M78" s="1">
        <f t="shared" si="10"/>
        <v>18793</v>
      </c>
    </row>
    <row r="79" spans="1:13" s="2" customFormat="1" ht="24.95" customHeight="1" x14ac:dyDescent="0.25">
      <c r="A79" s="25">
        <v>69</v>
      </c>
      <c r="B79" s="7" t="s">
        <v>211</v>
      </c>
      <c r="C79" s="7" t="s">
        <v>191</v>
      </c>
      <c r="D79" s="7" t="s">
        <v>18</v>
      </c>
      <c r="E79" s="7" t="s">
        <v>70</v>
      </c>
      <c r="F79" s="25" t="s">
        <v>222</v>
      </c>
      <c r="G79" s="1">
        <v>20000</v>
      </c>
      <c r="H79" s="1">
        <f t="shared" si="11"/>
        <v>574</v>
      </c>
      <c r="I79" s="1">
        <v>0</v>
      </c>
      <c r="J79" s="1">
        <f t="shared" si="8"/>
        <v>608</v>
      </c>
      <c r="K79" s="1">
        <v>25</v>
      </c>
      <c r="L79" s="1">
        <f t="shared" si="9"/>
        <v>1207</v>
      </c>
      <c r="M79" s="1">
        <f t="shared" si="10"/>
        <v>18793</v>
      </c>
    </row>
    <row r="80" spans="1:13" s="2" customFormat="1" ht="24.95" customHeight="1" x14ac:dyDescent="0.25">
      <c r="A80" s="25">
        <v>70</v>
      </c>
      <c r="B80" s="7" t="s">
        <v>212</v>
      </c>
      <c r="C80" s="7" t="s">
        <v>191</v>
      </c>
      <c r="D80" s="7" t="s">
        <v>18</v>
      </c>
      <c r="E80" s="7" t="s">
        <v>70</v>
      </c>
      <c r="F80" s="25" t="s">
        <v>222</v>
      </c>
      <c r="G80" s="1">
        <v>24500</v>
      </c>
      <c r="H80" s="1">
        <f t="shared" si="11"/>
        <v>703.15</v>
      </c>
      <c r="I80" s="1">
        <v>0</v>
      </c>
      <c r="J80" s="1">
        <f t="shared" si="8"/>
        <v>744.8</v>
      </c>
      <c r="K80" s="1">
        <v>25</v>
      </c>
      <c r="L80" s="1">
        <f t="shared" si="9"/>
        <v>1472.9499999999998</v>
      </c>
      <c r="M80" s="1">
        <f t="shared" si="10"/>
        <v>23027.05</v>
      </c>
    </row>
    <row r="81" spans="1:13" s="2" customFormat="1" ht="24.95" customHeight="1" x14ac:dyDescent="0.25">
      <c r="A81" s="25">
        <v>71</v>
      </c>
      <c r="B81" s="7" t="s">
        <v>195</v>
      </c>
      <c r="C81" s="7" t="s">
        <v>191</v>
      </c>
      <c r="D81" s="7" t="s">
        <v>18</v>
      </c>
      <c r="E81" s="7" t="s">
        <v>70</v>
      </c>
      <c r="F81" s="25" t="s">
        <v>222</v>
      </c>
      <c r="G81" s="1">
        <v>25000</v>
      </c>
      <c r="H81" s="1">
        <f t="shared" ref="H81" si="12">+G81*2.87%</f>
        <v>717.5</v>
      </c>
      <c r="I81" s="1">
        <v>0</v>
      </c>
      <c r="J81" s="1">
        <f t="shared" ref="J81" si="13">+G81*3.04%</f>
        <v>760</v>
      </c>
      <c r="K81" s="1">
        <v>25</v>
      </c>
      <c r="L81" s="1">
        <f t="shared" si="9"/>
        <v>1502.5</v>
      </c>
      <c r="M81" s="1">
        <f t="shared" si="10"/>
        <v>23497.5</v>
      </c>
    </row>
    <row r="82" spans="1:13" s="2" customFormat="1" ht="24.95" customHeight="1" x14ac:dyDescent="0.25">
      <c r="A82" s="25">
        <v>72</v>
      </c>
      <c r="B82" s="7" t="s">
        <v>225</v>
      </c>
      <c r="C82" s="7" t="s">
        <v>191</v>
      </c>
      <c r="D82" s="7" t="s">
        <v>18</v>
      </c>
      <c r="E82" s="7" t="s">
        <v>70</v>
      </c>
      <c r="F82" s="25" t="s">
        <v>222</v>
      </c>
      <c r="G82" s="1">
        <v>25000</v>
      </c>
      <c r="H82" s="1">
        <f t="shared" ref="H82:H115" si="14">+G82*2.87%</f>
        <v>717.5</v>
      </c>
      <c r="I82" s="1">
        <v>0</v>
      </c>
      <c r="J82" s="1">
        <f t="shared" ref="J82:J94" si="15">+G82*3.04%</f>
        <v>760</v>
      </c>
      <c r="K82" s="1">
        <v>25</v>
      </c>
      <c r="L82" s="1">
        <f t="shared" si="9"/>
        <v>1502.5</v>
      </c>
      <c r="M82" s="1">
        <f t="shared" si="10"/>
        <v>23497.5</v>
      </c>
    </row>
    <row r="83" spans="1:13" s="2" customFormat="1" ht="24.95" customHeight="1" x14ac:dyDescent="0.25">
      <c r="A83" s="25">
        <v>73</v>
      </c>
      <c r="B83" s="7" t="s">
        <v>251</v>
      </c>
      <c r="C83" s="7" t="s">
        <v>191</v>
      </c>
      <c r="D83" s="7" t="s">
        <v>18</v>
      </c>
      <c r="E83" s="7" t="s">
        <v>70</v>
      </c>
      <c r="F83" s="25" t="s">
        <v>222</v>
      </c>
      <c r="G83" s="1">
        <v>26250</v>
      </c>
      <c r="H83" s="1">
        <f t="shared" si="14"/>
        <v>753.375</v>
      </c>
      <c r="I83" s="1">
        <v>0</v>
      </c>
      <c r="J83" s="1">
        <f t="shared" si="15"/>
        <v>798</v>
      </c>
      <c r="K83" s="1">
        <v>25</v>
      </c>
      <c r="L83" s="1">
        <f t="shared" si="9"/>
        <v>1576.375</v>
      </c>
      <c r="M83" s="1">
        <f t="shared" si="10"/>
        <v>24673.625</v>
      </c>
    </row>
    <row r="84" spans="1:13" s="2" customFormat="1" ht="24.95" customHeight="1" x14ac:dyDescent="0.25">
      <c r="A84" s="25">
        <v>74</v>
      </c>
      <c r="B84" s="7" t="s">
        <v>252</v>
      </c>
      <c r="C84" s="7" t="s">
        <v>191</v>
      </c>
      <c r="D84" s="7" t="s">
        <v>18</v>
      </c>
      <c r="E84" s="7" t="s">
        <v>70</v>
      </c>
      <c r="F84" s="25" t="s">
        <v>222</v>
      </c>
      <c r="G84" s="1">
        <v>26250</v>
      </c>
      <c r="H84" s="1">
        <f t="shared" si="14"/>
        <v>753.375</v>
      </c>
      <c r="I84" s="1">
        <v>0</v>
      </c>
      <c r="J84" s="1">
        <f t="shared" si="15"/>
        <v>798</v>
      </c>
      <c r="K84" s="1">
        <v>25</v>
      </c>
      <c r="L84" s="1">
        <f t="shared" si="9"/>
        <v>1576.375</v>
      </c>
      <c r="M84" s="1">
        <f t="shared" si="10"/>
        <v>24673.625</v>
      </c>
    </row>
    <row r="85" spans="1:13" s="2" customFormat="1" ht="24.95" customHeight="1" x14ac:dyDescent="0.25">
      <c r="A85" s="25">
        <v>75</v>
      </c>
      <c r="B85" s="7" t="s">
        <v>253</v>
      </c>
      <c r="C85" s="7" t="s">
        <v>191</v>
      </c>
      <c r="D85" s="7" t="s">
        <v>18</v>
      </c>
      <c r="E85" s="7" t="s">
        <v>70</v>
      </c>
      <c r="F85" s="25" t="s">
        <v>222</v>
      </c>
      <c r="G85" s="1">
        <v>26250</v>
      </c>
      <c r="H85" s="1">
        <f t="shared" si="14"/>
        <v>753.375</v>
      </c>
      <c r="I85" s="1">
        <v>0</v>
      </c>
      <c r="J85" s="1">
        <f t="shared" si="15"/>
        <v>798</v>
      </c>
      <c r="K85" s="1">
        <v>25</v>
      </c>
      <c r="L85" s="1">
        <f t="shared" si="9"/>
        <v>1576.375</v>
      </c>
      <c r="M85" s="1">
        <f t="shared" si="10"/>
        <v>24673.625</v>
      </c>
    </row>
    <row r="86" spans="1:13" s="2" customFormat="1" ht="24.95" customHeight="1" x14ac:dyDescent="0.25">
      <c r="A86" s="25">
        <v>76</v>
      </c>
      <c r="B86" s="7" t="s">
        <v>254</v>
      </c>
      <c r="C86" s="7" t="s">
        <v>191</v>
      </c>
      <c r="D86" s="7" t="s">
        <v>18</v>
      </c>
      <c r="E86" s="7" t="s">
        <v>70</v>
      </c>
      <c r="F86" s="25" t="s">
        <v>222</v>
      </c>
      <c r="G86" s="1">
        <v>35000</v>
      </c>
      <c r="H86" s="1">
        <f t="shared" si="14"/>
        <v>1004.5</v>
      </c>
      <c r="I86" s="1">
        <v>0</v>
      </c>
      <c r="J86" s="1">
        <f t="shared" si="15"/>
        <v>1064</v>
      </c>
      <c r="K86" s="1">
        <v>25</v>
      </c>
      <c r="L86" s="1">
        <f t="shared" si="9"/>
        <v>2093.5</v>
      </c>
      <c r="M86" s="1">
        <f t="shared" si="10"/>
        <v>32906.5</v>
      </c>
    </row>
    <row r="87" spans="1:13" s="2" customFormat="1" ht="24.95" customHeight="1" x14ac:dyDescent="0.25">
      <c r="A87" s="25">
        <v>77</v>
      </c>
      <c r="B87" s="7" t="s">
        <v>34</v>
      </c>
      <c r="C87" s="7" t="s">
        <v>191</v>
      </c>
      <c r="D87" s="7" t="s">
        <v>90</v>
      </c>
      <c r="E87" s="7" t="s">
        <v>70</v>
      </c>
      <c r="F87" s="25" t="s">
        <v>222</v>
      </c>
      <c r="G87" s="1">
        <v>35000</v>
      </c>
      <c r="H87" s="1">
        <f t="shared" si="14"/>
        <v>1004.5</v>
      </c>
      <c r="I87" s="1">
        <v>0</v>
      </c>
      <c r="J87" s="1">
        <f t="shared" si="15"/>
        <v>1064</v>
      </c>
      <c r="K87" s="1">
        <v>25</v>
      </c>
      <c r="L87" s="1">
        <f t="shared" si="9"/>
        <v>2093.5</v>
      </c>
      <c r="M87" s="1">
        <f t="shared" si="10"/>
        <v>32906.5</v>
      </c>
    </row>
    <row r="88" spans="1:13" s="2" customFormat="1" ht="24.95" customHeight="1" x14ac:dyDescent="0.25">
      <c r="A88" s="25">
        <v>78</v>
      </c>
      <c r="B88" s="7" t="s">
        <v>35</v>
      </c>
      <c r="C88" s="7" t="s">
        <v>191</v>
      </c>
      <c r="D88" s="7" t="s">
        <v>36</v>
      </c>
      <c r="E88" s="7" t="s">
        <v>70</v>
      </c>
      <c r="F88" s="25" t="s">
        <v>222</v>
      </c>
      <c r="G88" s="1">
        <v>26250</v>
      </c>
      <c r="H88" s="1">
        <f t="shared" si="14"/>
        <v>753.375</v>
      </c>
      <c r="I88" s="1">
        <v>0</v>
      </c>
      <c r="J88" s="1">
        <f t="shared" si="15"/>
        <v>798</v>
      </c>
      <c r="K88" s="1">
        <v>25</v>
      </c>
      <c r="L88" s="1">
        <f t="shared" si="9"/>
        <v>1576.375</v>
      </c>
      <c r="M88" s="1">
        <f t="shared" si="10"/>
        <v>24673.625</v>
      </c>
    </row>
    <row r="89" spans="1:13" s="2" customFormat="1" ht="24.95" customHeight="1" x14ac:dyDescent="0.25">
      <c r="A89" s="25">
        <v>79</v>
      </c>
      <c r="B89" s="7" t="s">
        <v>196</v>
      </c>
      <c r="C89" s="7" t="s">
        <v>191</v>
      </c>
      <c r="D89" s="7" t="s">
        <v>112</v>
      </c>
      <c r="E89" s="7" t="s">
        <v>70</v>
      </c>
      <c r="F89" s="25" t="s">
        <v>222</v>
      </c>
      <c r="G89" s="1">
        <v>25000</v>
      </c>
      <c r="H89" s="1">
        <f t="shared" si="14"/>
        <v>717.5</v>
      </c>
      <c r="I89" s="1">
        <v>0</v>
      </c>
      <c r="J89" s="1">
        <f t="shared" si="15"/>
        <v>760</v>
      </c>
      <c r="K89" s="1">
        <v>25</v>
      </c>
      <c r="L89" s="1">
        <f t="shared" si="9"/>
        <v>1502.5</v>
      </c>
      <c r="M89" s="1">
        <f t="shared" si="10"/>
        <v>23497.5</v>
      </c>
    </row>
    <row r="90" spans="1:13" s="2" customFormat="1" ht="24.95" customHeight="1" x14ac:dyDescent="0.25">
      <c r="A90" s="25">
        <v>80</v>
      </c>
      <c r="B90" s="7" t="s">
        <v>138</v>
      </c>
      <c r="C90" s="7" t="s">
        <v>191</v>
      </c>
      <c r="D90" s="7" t="s">
        <v>12</v>
      </c>
      <c r="E90" s="7" t="s">
        <v>70</v>
      </c>
      <c r="F90" s="25" t="s">
        <v>222</v>
      </c>
      <c r="G90" s="1">
        <v>22000</v>
      </c>
      <c r="H90" s="1">
        <f t="shared" si="14"/>
        <v>631.4</v>
      </c>
      <c r="I90" s="1">
        <v>0</v>
      </c>
      <c r="J90" s="1">
        <f t="shared" si="15"/>
        <v>668.8</v>
      </c>
      <c r="K90" s="1">
        <v>25</v>
      </c>
      <c r="L90" s="1">
        <f t="shared" si="9"/>
        <v>1325.1999999999998</v>
      </c>
      <c r="M90" s="1">
        <f t="shared" si="10"/>
        <v>20674.8</v>
      </c>
    </row>
    <row r="91" spans="1:13" s="2" customFormat="1" ht="24.95" customHeight="1" x14ac:dyDescent="0.25">
      <c r="A91" s="25">
        <v>81</v>
      </c>
      <c r="B91" s="7" t="s">
        <v>261</v>
      </c>
      <c r="C91" s="7" t="s">
        <v>191</v>
      </c>
      <c r="D91" s="7" t="s">
        <v>12</v>
      </c>
      <c r="E91" s="7" t="s">
        <v>70</v>
      </c>
      <c r="F91" s="25" t="s">
        <v>222</v>
      </c>
      <c r="G91" s="1">
        <v>22000</v>
      </c>
      <c r="H91" s="1">
        <f t="shared" si="14"/>
        <v>631.4</v>
      </c>
      <c r="I91" s="1">
        <v>0</v>
      </c>
      <c r="J91" s="1">
        <f t="shared" si="15"/>
        <v>668.8</v>
      </c>
      <c r="K91" s="1">
        <v>25</v>
      </c>
      <c r="L91" s="1">
        <f t="shared" si="9"/>
        <v>1325.1999999999998</v>
      </c>
      <c r="M91" s="1">
        <f t="shared" si="10"/>
        <v>20674.8</v>
      </c>
    </row>
    <row r="92" spans="1:13" s="2" customFormat="1" ht="24.95" customHeight="1" x14ac:dyDescent="0.25">
      <c r="A92" s="25">
        <v>82</v>
      </c>
      <c r="B92" s="7" t="s">
        <v>170</v>
      </c>
      <c r="C92" s="7" t="s">
        <v>191</v>
      </c>
      <c r="D92" s="7" t="s">
        <v>175</v>
      </c>
      <c r="E92" s="7" t="s">
        <v>70</v>
      </c>
      <c r="F92" s="25" t="s">
        <v>223</v>
      </c>
      <c r="G92" s="1">
        <v>20000</v>
      </c>
      <c r="H92" s="1">
        <f t="shared" si="14"/>
        <v>574</v>
      </c>
      <c r="I92" s="1">
        <v>0</v>
      </c>
      <c r="J92" s="1">
        <f t="shared" si="15"/>
        <v>608</v>
      </c>
      <c r="K92" s="1">
        <v>25</v>
      </c>
      <c r="L92" s="1">
        <f t="shared" si="9"/>
        <v>1207</v>
      </c>
      <c r="M92" s="1">
        <f t="shared" si="10"/>
        <v>18793</v>
      </c>
    </row>
    <row r="93" spans="1:13" s="2" customFormat="1" ht="24.95" customHeight="1" x14ac:dyDescent="0.25">
      <c r="A93" s="25">
        <v>83</v>
      </c>
      <c r="B93" s="7" t="s">
        <v>213</v>
      </c>
      <c r="C93" s="7" t="s">
        <v>136</v>
      </c>
      <c r="D93" s="7" t="s">
        <v>216</v>
      </c>
      <c r="E93" s="7" t="s">
        <v>70</v>
      </c>
      <c r="F93" s="25" t="s">
        <v>222</v>
      </c>
      <c r="G93" s="1">
        <v>20000</v>
      </c>
      <c r="H93" s="1">
        <f t="shared" si="14"/>
        <v>574</v>
      </c>
      <c r="I93" s="1">
        <v>0</v>
      </c>
      <c r="J93" s="1">
        <f t="shared" si="15"/>
        <v>608</v>
      </c>
      <c r="K93" s="1">
        <v>25</v>
      </c>
      <c r="L93" s="1">
        <f t="shared" si="9"/>
        <v>1207</v>
      </c>
      <c r="M93" s="1">
        <f t="shared" si="10"/>
        <v>18793</v>
      </c>
    </row>
    <row r="94" spans="1:13" s="2" customFormat="1" ht="24.95" customHeight="1" x14ac:dyDescent="0.25">
      <c r="A94" s="25">
        <v>84</v>
      </c>
      <c r="B94" s="7" t="s">
        <v>270</v>
      </c>
      <c r="C94" s="7" t="s">
        <v>136</v>
      </c>
      <c r="D94" s="7" t="s">
        <v>216</v>
      </c>
      <c r="E94" s="7" t="s">
        <v>70</v>
      </c>
      <c r="F94" s="25" t="s">
        <v>222</v>
      </c>
      <c r="G94" s="1">
        <v>22000</v>
      </c>
      <c r="H94" s="1">
        <f t="shared" si="14"/>
        <v>631.4</v>
      </c>
      <c r="I94" s="1">
        <v>0</v>
      </c>
      <c r="J94" s="1">
        <f t="shared" si="15"/>
        <v>668.8</v>
      </c>
      <c r="K94" s="1">
        <v>25</v>
      </c>
      <c r="L94" s="1">
        <f t="shared" si="9"/>
        <v>1325.1999999999998</v>
      </c>
      <c r="M94" s="1">
        <f t="shared" si="10"/>
        <v>20674.8</v>
      </c>
    </row>
    <row r="95" spans="1:13" s="2" customFormat="1" ht="24.95" customHeight="1" x14ac:dyDescent="0.25">
      <c r="A95" s="25">
        <v>85</v>
      </c>
      <c r="B95" s="7" t="s">
        <v>38</v>
      </c>
      <c r="C95" s="7" t="s">
        <v>136</v>
      </c>
      <c r="D95" s="7" t="s">
        <v>112</v>
      </c>
      <c r="E95" s="7" t="s">
        <v>70</v>
      </c>
      <c r="F95" s="25" t="s">
        <v>222</v>
      </c>
      <c r="G95" s="1">
        <v>22000</v>
      </c>
      <c r="H95" s="1">
        <f t="shared" si="14"/>
        <v>631.4</v>
      </c>
      <c r="I95" s="1">
        <v>0</v>
      </c>
      <c r="J95" s="1">
        <f t="shared" ref="J95" si="16">+G95*3.04%</f>
        <v>668.8</v>
      </c>
      <c r="K95" s="1">
        <v>25</v>
      </c>
      <c r="L95" s="1">
        <f t="shared" si="9"/>
        <v>1325.1999999999998</v>
      </c>
      <c r="M95" s="1">
        <f t="shared" si="10"/>
        <v>20674.8</v>
      </c>
    </row>
    <row r="96" spans="1:13" s="2" customFormat="1" ht="24.95" customHeight="1" x14ac:dyDescent="0.25">
      <c r="A96" s="25">
        <v>86</v>
      </c>
      <c r="B96" s="7" t="s">
        <v>33</v>
      </c>
      <c r="C96" s="7" t="s">
        <v>129</v>
      </c>
      <c r="D96" s="7" t="s">
        <v>4</v>
      </c>
      <c r="E96" s="7" t="s">
        <v>70</v>
      </c>
      <c r="F96" s="25" t="s">
        <v>222</v>
      </c>
      <c r="G96" s="1">
        <v>11000</v>
      </c>
      <c r="H96" s="1">
        <f t="shared" si="14"/>
        <v>315.7</v>
      </c>
      <c r="I96" s="1">
        <v>0</v>
      </c>
      <c r="J96" s="1">
        <f t="shared" ref="J96:J115" si="17">+G96*3.04%</f>
        <v>334.4</v>
      </c>
      <c r="K96" s="1">
        <v>25</v>
      </c>
      <c r="L96" s="1">
        <f t="shared" si="9"/>
        <v>675.09999999999991</v>
      </c>
      <c r="M96" s="1">
        <f t="shared" si="10"/>
        <v>10324.9</v>
      </c>
    </row>
    <row r="97" spans="1:13" s="2" customFormat="1" ht="24.95" customHeight="1" x14ac:dyDescent="0.25">
      <c r="A97" s="25">
        <v>87</v>
      </c>
      <c r="B97" s="7" t="s">
        <v>43</v>
      </c>
      <c r="C97" s="7" t="s">
        <v>129</v>
      </c>
      <c r="D97" s="7" t="s">
        <v>4</v>
      </c>
      <c r="E97" s="7" t="s">
        <v>70</v>
      </c>
      <c r="F97" s="25" t="s">
        <v>222</v>
      </c>
      <c r="G97" s="1">
        <v>10000</v>
      </c>
      <c r="H97" s="1">
        <f t="shared" si="14"/>
        <v>287</v>
      </c>
      <c r="I97" s="1">
        <v>0</v>
      </c>
      <c r="J97" s="1">
        <f t="shared" si="17"/>
        <v>304</v>
      </c>
      <c r="K97" s="1">
        <v>25</v>
      </c>
      <c r="L97" s="1">
        <f t="shared" si="9"/>
        <v>616</v>
      </c>
      <c r="M97" s="1">
        <f t="shared" si="10"/>
        <v>9384</v>
      </c>
    </row>
    <row r="98" spans="1:13" s="2" customFormat="1" ht="24.95" customHeight="1" x14ac:dyDescent="0.25">
      <c r="A98" s="25">
        <v>88</v>
      </c>
      <c r="B98" s="7" t="s">
        <v>54</v>
      </c>
      <c r="C98" s="7" t="s">
        <v>129</v>
      </c>
      <c r="D98" s="7" t="s">
        <v>4</v>
      </c>
      <c r="E98" s="7" t="s">
        <v>70</v>
      </c>
      <c r="F98" s="25" t="s">
        <v>222</v>
      </c>
      <c r="G98" s="1">
        <v>12100</v>
      </c>
      <c r="H98" s="1">
        <f t="shared" si="14"/>
        <v>347.27</v>
      </c>
      <c r="I98" s="1">
        <v>0</v>
      </c>
      <c r="J98" s="1">
        <f t="shared" si="17"/>
        <v>367.84</v>
      </c>
      <c r="K98" s="1">
        <v>25</v>
      </c>
      <c r="L98" s="1">
        <f t="shared" si="9"/>
        <v>740.1099999999999</v>
      </c>
      <c r="M98" s="1">
        <f t="shared" si="10"/>
        <v>11359.89</v>
      </c>
    </row>
    <row r="99" spans="1:13" s="2" customFormat="1" ht="24.95" customHeight="1" x14ac:dyDescent="0.25">
      <c r="A99" s="25">
        <v>89</v>
      </c>
      <c r="B99" s="7" t="s">
        <v>55</v>
      </c>
      <c r="C99" s="7" t="s">
        <v>129</v>
      </c>
      <c r="D99" s="7" t="s">
        <v>4</v>
      </c>
      <c r="E99" s="7" t="s">
        <v>70</v>
      </c>
      <c r="F99" s="25" t="s">
        <v>222</v>
      </c>
      <c r="G99" s="1">
        <v>10000</v>
      </c>
      <c r="H99" s="1">
        <f t="shared" si="14"/>
        <v>287</v>
      </c>
      <c r="I99" s="1">
        <v>0</v>
      </c>
      <c r="J99" s="1">
        <f t="shared" si="17"/>
        <v>304</v>
      </c>
      <c r="K99" s="1">
        <v>25</v>
      </c>
      <c r="L99" s="1">
        <f t="shared" si="9"/>
        <v>616</v>
      </c>
      <c r="M99" s="1">
        <f t="shared" si="10"/>
        <v>9384</v>
      </c>
    </row>
    <row r="100" spans="1:13" s="2" customFormat="1" ht="24.95" customHeight="1" x14ac:dyDescent="0.25">
      <c r="A100" s="25">
        <v>90</v>
      </c>
      <c r="B100" s="7" t="s">
        <v>21</v>
      </c>
      <c r="C100" s="7" t="s">
        <v>129</v>
      </c>
      <c r="D100" s="7" t="s">
        <v>4</v>
      </c>
      <c r="E100" s="7" t="s">
        <v>70</v>
      </c>
      <c r="F100" s="25" t="s">
        <v>222</v>
      </c>
      <c r="G100" s="1">
        <v>11000</v>
      </c>
      <c r="H100" s="1">
        <f t="shared" si="14"/>
        <v>315.7</v>
      </c>
      <c r="I100" s="1">
        <v>0</v>
      </c>
      <c r="J100" s="1">
        <f t="shared" si="17"/>
        <v>334.4</v>
      </c>
      <c r="K100" s="1">
        <v>25</v>
      </c>
      <c r="L100" s="1">
        <f t="shared" si="9"/>
        <v>675.09999999999991</v>
      </c>
      <c r="M100" s="1">
        <f t="shared" si="10"/>
        <v>10324.9</v>
      </c>
    </row>
    <row r="101" spans="1:13" s="2" customFormat="1" ht="24.95" customHeight="1" x14ac:dyDescent="0.25">
      <c r="A101" s="25">
        <v>91</v>
      </c>
      <c r="B101" s="7" t="s">
        <v>14</v>
      </c>
      <c r="C101" s="7" t="s">
        <v>129</v>
      </c>
      <c r="D101" s="7" t="s">
        <v>4</v>
      </c>
      <c r="E101" s="7" t="s">
        <v>70</v>
      </c>
      <c r="F101" s="25" t="s">
        <v>222</v>
      </c>
      <c r="G101" s="1">
        <v>11550</v>
      </c>
      <c r="H101" s="1">
        <f t="shared" si="14"/>
        <v>331.48500000000001</v>
      </c>
      <c r="I101" s="1">
        <v>0</v>
      </c>
      <c r="J101" s="1">
        <f t="shared" si="17"/>
        <v>351.12</v>
      </c>
      <c r="K101" s="1">
        <v>25</v>
      </c>
      <c r="L101" s="1">
        <f t="shared" si="9"/>
        <v>707.60500000000002</v>
      </c>
      <c r="M101" s="1">
        <f t="shared" si="10"/>
        <v>10842.395</v>
      </c>
    </row>
    <row r="102" spans="1:13" s="2" customFormat="1" ht="24.95" customHeight="1" x14ac:dyDescent="0.25">
      <c r="A102" s="25">
        <v>92</v>
      </c>
      <c r="B102" s="7" t="s">
        <v>169</v>
      </c>
      <c r="C102" s="7" t="s">
        <v>130</v>
      </c>
      <c r="D102" s="7" t="s">
        <v>174</v>
      </c>
      <c r="E102" s="7" t="s">
        <v>70</v>
      </c>
      <c r="F102" s="25" t="s">
        <v>223</v>
      </c>
      <c r="G102" s="1">
        <v>35000</v>
      </c>
      <c r="H102" s="1">
        <f t="shared" si="14"/>
        <v>1004.5</v>
      </c>
      <c r="I102" s="1">
        <v>0</v>
      </c>
      <c r="J102" s="1">
        <f t="shared" si="17"/>
        <v>1064</v>
      </c>
      <c r="K102" s="1">
        <v>25</v>
      </c>
      <c r="L102" s="1">
        <f t="shared" si="9"/>
        <v>2093.5</v>
      </c>
      <c r="M102" s="1">
        <f t="shared" si="10"/>
        <v>32906.5</v>
      </c>
    </row>
    <row r="103" spans="1:13" s="2" customFormat="1" ht="24.95" customHeight="1" x14ac:dyDescent="0.25">
      <c r="A103" s="25">
        <v>93</v>
      </c>
      <c r="B103" s="7" t="s">
        <v>44</v>
      </c>
      <c r="C103" s="7" t="s">
        <v>130</v>
      </c>
      <c r="D103" s="7" t="s">
        <v>82</v>
      </c>
      <c r="E103" s="7" t="s">
        <v>70</v>
      </c>
      <c r="F103" s="25" t="s">
        <v>223</v>
      </c>
      <c r="G103" s="1">
        <v>41000</v>
      </c>
      <c r="H103" s="1">
        <f t="shared" si="14"/>
        <v>1176.7</v>
      </c>
      <c r="I103" s="1">
        <v>583.79</v>
      </c>
      <c r="J103" s="1">
        <f t="shared" si="17"/>
        <v>1246.4000000000001</v>
      </c>
      <c r="K103" s="1">
        <v>25</v>
      </c>
      <c r="L103" s="1">
        <f t="shared" si="9"/>
        <v>3031.8900000000003</v>
      </c>
      <c r="M103" s="1">
        <f t="shared" si="10"/>
        <v>37968.11</v>
      </c>
    </row>
    <row r="104" spans="1:13" s="2" customFormat="1" ht="24.95" customHeight="1" x14ac:dyDescent="0.25">
      <c r="A104" s="25">
        <v>94</v>
      </c>
      <c r="B104" s="7" t="s">
        <v>66</v>
      </c>
      <c r="C104" s="7" t="s">
        <v>130</v>
      </c>
      <c r="D104" s="7" t="s">
        <v>116</v>
      </c>
      <c r="E104" s="7" t="s">
        <v>70</v>
      </c>
      <c r="F104" s="25" t="s">
        <v>222</v>
      </c>
      <c r="G104" s="1">
        <v>50000</v>
      </c>
      <c r="H104" s="1">
        <f t="shared" si="14"/>
        <v>1435</v>
      </c>
      <c r="I104" s="1">
        <v>1854</v>
      </c>
      <c r="J104" s="1">
        <f t="shared" si="17"/>
        <v>1520</v>
      </c>
      <c r="K104" s="1">
        <v>25</v>
      </c>
      <c r="L104" s="1">
        <f t="shared" si="9"/>
        <v>4834</v>
      </c>
      <c r="M104" s="1">
        <f t="shared" si="10"/>
        <v>45166</v>
      </c>
    </row>
    <row r="105" spans="1:13" s="2" customFormat="1" ht="24.95" customHeight="1" x14ac:dyDescent="0.25">
      <c r="A105" s="25">
        <v>95</v>
      </c>
      <c r="B105" s="7" t="s">
        <v>28</v>
      </c>
      <c r="C105" s="7" t="s">
        <v>130</v>
      </c>
      <c r="D105" s="7" t="s">
        <v>73</v>
      </c>
      <c r="E105" s="7" t="s">
        <v>70</v>
      </c>
      <c r="F105" s="25" t="s">
        <v>223</v>
      </c>
      <c r="G105" s="1">
        <v>65000</v>
      </c>
      <c r="H105" s="1">
        <f t="shared" si="14"/>
        <v>1865.5</v>
      </c>
      <c r="I105" s="1">
        <v>4427.58</v>
      </c>
      <c r="J105" s="1">
        <f t="shared" si="17"/>
        <v>1976</v>
      </c>
      <c r="K105" s="1">
        <v>4399.84</v>
      </c>
      <c r="L105" s="1">
        <f t="shared" si="9"/>
        <v>12668.92</v>
      </c>
      <c r="M105" s="1">
        <f t="shared" si="10"/>
        <v>52331.08</v>
      </c>
    </row>
    <row r="106" spans="1:13" s="2" customFormat="1" ht="24.95" customHeight="1" x14ac:dyDescent="0.25">
      <c r="A106" s="25">
        <v>96</v>
      </c>
      <c r="B106" s="7" t="s">
        <v>101</v>
      </c>
      <c r="C106" s="7" t="s">
        <v>130</v>
      </c>
      <c r="D106" s="7" t="s">
        <v>102</v>
      </c>
      <c r="E106" s="7" t="s">
        <v>70</v>
      </c>
      <c r="F106" s="25" t="s">
        <v>222</v>
      </c>
      <c r="G106" s="1">
        <v>60000</v>
      </c>
      <c r="H106" s="1">
        <f t="shared" si="14"/>
        <v>1722</v>
      </c>
      <c r="I106" s="1">
        <v>3486.68</v>
      </c>
      <c r="J106" s="1">
        <f t="shared" si="17"/>
        <v>1824</v>
      </c>
      <c r="K106" s="1">
        <v>25</v>
      </c>
      <c r="L106" s="1">
        <f t="shared" si="9"/>
        <v>7057.68</v>
      </c>
      <c r="M106" s="1">
        <f t="shared" si="10"/>
        <v>52942.32</v>
      </c>
    </row>
    <row r="107" spans="1:13" s="2" customFormat="1" ht="24.95" customHeight="1" x14ac:dyDescent="0.25">
      <c r="A107" s="25">
        <v>97</v>
      </c>
      <c r="B107" s="7" t="s">
        <v>165</v>
      </c>
      <c r="C107" s="7" t="s">
        <v>130</v>
      </c>
      <c r="D107" s="7" t="s">
        <v>107</v>
      </c>
      <c r="E107" s="7" t="s">
        <v>70</v>
      </c>
      <c r="F107" s="25" t="s">
        <v>223</v>
      </c>
      <c r="G107" s="1">
        <v>55000</v>
      </c>
      <c r="H107" s="1">
        <f t="shared" si="14"/>
        <v>1578.5</v>
      </c>
      <c r="I107" s="1">
        <v>2559.6799999999998</v>
      </c>
      <c r="J107" s="1">
        <f t="shared" si="17"/>
        <v>1672</v>
      </c>
      <c r="K107" s="1">
        <v>25</v>
      </c>
      <c r="L107" s="1">
        <f t="shared" ref="L107:L138" si="18">H107+I107+J107+K107</f>
        <v>5835.18</v>
      </c>
      <c r="M107" s="1">
        <f t="shared" ref="M107:M138" si="19">+G107-L107</f>
        <v>49164.82</v>
      </c>
    </row>
    <row r="108" spans="1:13" s="2" customFormat="1" ht="24.95" customHeight="1" x14ac:dyDescent="0.25">
      <c r="A108" s="25">
        <v>98</v>
      </c>
      <c r="B108" s="7" t="s">
        <v>60</v>
      </c>
      <c r="C108" s="7" t="s">
        <v>130</v>
      </c>
      <c r="D108" s="7" t="s">
        <v>107</v>
      </c>
      <c r="E108" s="7" t="s">
        <v>70</v>
      </c>
      <c r="F108" s="25" t="s">
        <v>223</v>
      </c>
      <c r="G108" s="1">
        <v>35000</v>
      </c>
      <c r="H108" s="1">
        <f t="shared" si="14"/>
        <v>1004.5</v>
      </c>
      <c r="I108" s="1">
        <v>0</v>
      </c>
      <c r="J108" s="1">
        <f t="shared" si="17"/>
        <v>1064</v>
      </c>
      <c r="K108" s="1">
        <v>2405.2399999999998</v>
      </c>
      <c r="L108" s="1">
        <f t="shared" si="18"/>
        <v>4473.74</v>
      </c>
      <c r="M108" s="1">
        <f t="shared" si="19"/>
        <v>30526.260000000002</v>
      </c>
    </row>
    <row r="109" spans="1:13" s="2" customFormat="1" ht="24.95" customHeight="1" x14ac:dyDescent="0.25">
      <c r="A109" s="25">
        <v>99</v>
      </c>
      <c r="B109" s="7" t="s">
        <v>75</v>
      </c>
      <c r="C109" s="7" t="s">
        <v>130</v>
      </c>
      <c r="D109" s="7" t="s">
        <v>107</v>
      </c>
      <c r="E109" s="7" t="s">
        <v>70</v>
      </c>
      <c r="F109" s="25" t="s">
        <v>223</v>
      </c>
      <c r="G109" s="1">
        <v>35000</v>
      </c>
      <c r="H109" s="1">
        <f t="shared" si="14"/>
        <v>1004.5</v>
      </c>
      <c r="I109" s="1">
        <v>0</v>
      </c>
      <c r="J109" s="1">
        <f t="shared" si="17"/>
        <v>1064</v>
      </c>
      <c r="K109" s="1">
        <v>25</v>
      </c>
      <c r="L109" s="1">
        <f t="shared" si="18"/>
        <v>2093.5</v>
      </c>
      <c r="M109" s="1">
        <f t="shared" si="19"/>
        <v>32906.5</v>
      </c>
    </row>
    <row r="110" spans="1:13" s="2" customFormat="1" ht="24.95" customHeight="1" x14ac:dyDescent="0.25">
      <c r="A110" s="25">
        <v>100</v>
      </c>
      <c r="B110" s="7" t="s">
        <v>141</v>
      </c>
      <c r="C110" s="7" t="s">
        <v>130</v>
      </c>
      <c r="D110" s="7" t="s">
        <v>118</v>
      </c>
      <c r="E110" s="7" t="s">
        <v>70</v>
      </c>
      <c r="F110" s="25" t="s">
        <v>223</v>
      </c>
      <c r="G110" s="1">
        <v>25000</v>
      </c>
      <c r="H110" s="1">
        <f t="shared" si="14"/>
        <v>717.5</v>
      </c>
      <c r="I110" s="1">
        <v>0</v>
      </c>
      <c r="J110" s="1">
        <f t="shared" si="17"/>
        <v>760</v>
      </c>
      <c r="K110" s="1">
        <v>25</v>
      </c>
      <c r="L110" s="1">
        <f t="shared" si="18"/>
        <v>1502.5</v>
      </c>
      <c r="M110" s="1">
        <f t="shared" si="19"/>
        <v>23497.5</v>
      </c>
    </row>
    <row r="111" spans="1:13" s="2" customFormat="1" ht="24.95" customHeight="1" x14ac:dyDescent="0.25">
      <c r="A111" s="25">
        <v>101</v>
      </c>
      <c r="B111" s="7" t="s">
        <v>200</v>
      </c>
      <c r="C111" s="7" t="s">
        <v>130</v>
      </c>
      <c r="D111" s="7" t="s">
        <v>215</v>
      </c>
      <c r="E111" s="7" t="s">
        <v>70</v>
      </c>
      <c r="F111" s="25" t="s">
        <v>223</v>
      </c>
      <c r="G111" s="1">
        <v>26000</v>
      </c>
      <c r="H111" s="1">
        <f t="shared" si="14"/>
        <v>746.2</v>
      </c>
      <c r="I111" s="1">
        <v>0</v>
      </c>
      <c r="J111" s="1">
        <f t="shared" si="17"/>
        <v>790.4</v>
      </c>
      <c r="K111" s="1">
        <v>25</v>
      </c>
      <c r="L111" s="1">
        <f t="shared" si="18"/>
        <v>1561.6</v>
      </c>
      <c r="M111" s="1">
        <f t="shared" si="19"/>
        <v>24438.400000000001</v>
      </c>
    </row>
    <row r="112" spans="1:13" s="2" customFormat="1" ht="24.95" customHeight="1" x14ac:dyDescent="0.25">
      <c r="A112" s="25">
        <v>102</v>
      </c>
      <c r="B112" s="7" t="s">
        <v>29</v>
      </c>
      <c r="C112" s="7" t="s">
        <v>130</v>
      </c>
      <c r="D112" s="7" t="s">
        <v>108</v>
      </c>
      <c r="E112" s="7" t="s">
        <v>70</v>
      </c>
      <c r="F112" s="25" t="s">
        <v>222</v>
      </c>
      <c r="G112" s="1">
        <v>22000</v>
      </c>
      <c r="H112" s="1">
        <f t="shared" si="14"/>
        <v>631.4</v>
      </c>
      <c r="I112" s="1">
        <v>0</v>
      </c>
      <c r="J112" s="1">
        <f t="shared" si="17"/>
        <v>668.8</v>
      </c>
      <c r="K112" s="1">
        <v>25</v>
      </c>
      <c r="L112" s="1">
        <f t="shared" si="18"/>
        <v>1325.1999999999998</v>
      </c>
      <c r="M112" s="1">
        <f t="shared" si="19"/>
        <v>20674.8</v>
      </c>
    </row>
    <row r="113" spans="1:13" s="2" customFormat="1" ht="24.95" customHeight="1" x14ac:dyDescent="0.25">
      <c r="A113" s="25">
        <v>103</v>
      </c>
      <c r="B113" s="7" t="s">
        <v>15</v>
      </c>
      <c r="C113" s="7" t="s">
        <v>130</v>
      </c>
      <c r="D113" s="7" t="s">
        <v>8</v>
      </c>
      <c r="E113" s="7" t="s">
        <v>106</v>
      </c>
      <c r="F113" s="25" t="s">
        <v>223</v>
      </c>
      <c r="G113" s="1">
        <v>33544.5</v>
      </c>
      <c r="H113" s="1">
        <f t="shared" si="14"/>
        <v>962.72714999999994</v>
      </c>
      <c r="I113" s="1">
        <v>0</v>
      </c>
      <c r="J113" s="1">
        <f t="shared" si="17"/>
        <v>1019.7528</v>
      </c>
      <c r="K113" s="1">
        <v>1215.1199999999999</v>
      </c>
      <c r="L113" s="1">
        <f t="shared" si="18"/>
        <v>3197.5999499999998</v>
      </c>
      <c r="M113" s="1">
        <f t="shared" si="19"/>
        <v>30346.90005</v>
      </c>
    </row>
    <row r="114" spans="1:13" s="2" customFormat="1" ht="24.95" customHeight="1" x14ac:dyDescent="0.25">
      <c r="A114" s="25">
        <v>104</v>
      </c>
      <c r="B114" s="7" t="s">
        <v>250</v>
      </c>
      <c r="C114" s="7" t="s">
        <v>130</v>
      </c>
      <c r="D114" s="7" t="s">
        <v>215</v>
      </c>
      <c r="E114" s="7" t="s">
        <v>70</v>
      </c>
      <c r="F114" s="25" t="s">
        <v>222</v>
      </c>
      <c r="G114" s="1">
        <v>26000</v>
      </c>
      <c r="H114" s="1">
        <f t="shared" si="14"/>
        <v>746.2</v>
      </c>
      <c r="I114" s="1">
        <v>0</v>
      </c>
      <c r="J114" s="1">
        <f t="shared" si="17"/>
        <v>790.4</v>
      </c>
      <c r="K114" s="1">
        <v>25</v>
      </c>
      <c r="L114" s="1">
        <f t="shared" si="18"/>
        <v>1561.6</v>
      </c>
      <c r="M114" s="1">
        <f t="shared" si="19"/>
        <v>24438.400000000001</v>
      </c>
    </row>
    <row r="115" spans="1:13" s="2" customFormat="1" ht="24.95" customHeight="1" x14ac:dyDescent="0.25">
      <c r="A115" s="25">
        <v>105</v>
      </c>
      <c r="B115" s="7" t="s">
        <v>16</v>
      </c>
      <c r="C115" s="7" t="s">
        <v>130</v>
      </c>
      <c r="D115" s="7" t="s">
        <v>3</v>
      </c>
      <c r="E115" s="7" t="s">
        <v>70</v>
      </c>
      <c r="F115" s="25" t="s">
        <v>223</v>
      </c>
      <c r="G115" s="1">
        <v>22000</v>
      </c>
      <c r="H115" s="1">
        <f t="shared" si="14"/>
        <v>631.4</v>
      </c>
      <c r="I115" s="1">
        <v>0</v>
      </c>
      <c r="J115" s="1">
        <f t="shared" si="17"/>
        <v>668.8</v>
      </c>
      <c r="K115" s="1">
        <v>25</v>
      </c>
      <c r="L115" s="1">
        <f t="shared" si="18"/>
        <v>1325.1999999999998</v>
      </c>
      <c r="M115" s="1">
        <f t="shared" si="19"/>
        <v>20674.8</v>
      </c>
    </row>
    <row r="116" spans="1:13" s="2" customFormat="1" ht="24.95" customHeight="1" x14ac:dyDescent="0.25">
      <c r="A116" s="25">
        <v>106</v>
      </c>
      <c r="B116" s="7" t="s">
        <v>31</v>
      </c>
      <c r="C116" s="7" t="s">
        <v>130</v>
      </c>
      <c r="D116" s="7" t="s">
        <v>80</v>
      </c>
      <c r="E116" s="7" t="s">
        <v>70</v>
      </c>
      <c r="F116" s="25" t="s">
        <v>223</v>
      </c>
      <c r="G116" s="1">
        <v>22000</v>
      </c>
      <c r="H116" s="1">
        <f t="shared" ref="H116:H123" si="20">+G116*2.87%</f>
        <v>631.4</v>
      </c>
      <c r="I116" s="1">
        <v>0</v>
      </c>
      <c r="J116" s="1">
        <f t="shared" ref="J116:J121" si="21">+G116*3.04%</f>
        <v>668.8</v>
      </c>
      <c r="K116" s="1">
        <v>25</v>
      </c>
      <c r="L116" s="1">
        <f t="shared" ref="L116:L124" si="22">H116+I116+J116+K116</f>
        <v>1325.1999999999998</v>
      </c>
      <c r="M116" s="1">
        <f t="shared" ref="M116:M125" si="23">+G116-L116</f>
        <v>20674.8</v>
      </c>
    </row>
    <row r="117" spans="1:13" s="2" customFormat="1" ht="24.95" customHeight="1" x14ac:dyDescent="0.25">
      <c r="A117" s="25">
        <v>107</v>
      </c>
      <c r="B117" s="7" t="s">
        <v>47</v>
      </c>
      <c r="C117" s="7" t="s">
        <v>130</v>
      </c>
      <c r="D117" s="7" t="s">
        <v>80</v>
      </c>
      <c r="E117" s="7" t="s">
        <v>70</v>
      </c>
      <c r="F117" s="25" t="s">
        <v>223</v>
      </c>
      <c r="G117" s="1">
        <v>22000</v>
      </c>
      <c r="H117" s="1">
        <f t="shared" si="20"/>
        <v>631.4</v>
      </c>
      <c r="I117" s="1">
        <v>0</v>
      </c>
      <c r="J117" s="1">
        <f t="shared" si="21"/>
        <v>668.8</v>
      </c>
      <c r="K117" s="1">
        <v>25</v>
      </c>
      <c r="L117" s="1">
        <f t="shared" si="22"/>
        <v>1325.1999999999998</v>
      </c>
      <c r="M117" s="1">
        <f t="shared" si="23"/>
        <v>20674.8</v>
      </c>
    </row>
    <row r="118" spans="1:13" s="2" customFormat="1" ht="24.95" customHeight="1" x14ac:dyDescent="0.25">
      <c r="A118" s="25">
        <v>108</v>
      </c>
      <c r="B118" s="7" t="s">
        <v>59</v>
      </c>
      <c r="C118" s="7" t="s">
        <v>130</v>
      </c>
      <c r="D118" s="7" t="s">
        <v>80</v>
      </c>
      <c r="E118" s="7" t="s">
        <v>70</v>
      </c>
      <c r="F118" s="25" t="s">
        <v>223</v>
      </c>
      <c r="G118" s="1">
        <v>22000</v>
      </c>
      <c r="H118" s="1">
        <f t="shared" si="20"/>
        <v>631.4</v>
      </c>
      <c r="I118" s="1">
        <v>0</v>
      </c>
      <c r="J118" s="1">
        <f t="shared" si="21"/>
        <v>668.8</v>
      </c>
      <c r="K118" s="1">
        <v>1215.1199999999999</v>
      </c>
      <c r="L118" s="1">
        <f t="shared" si="22"/>
        <v>2515.3199999999997</v>
      </c>
      <c r="M118" s="1">
        <f t="shared" si="23"/>
        <v>19484.68</v>
      </c>
    </row>
    <row r="119" spans="1:13" s="2" customFormat="1" ht="24.95" customHeight="1" x14ac:dyDescent="0.25">
      <c r="A119" s="25">
        <v>109</v>
      </c>
      <c r="B119" s="7" t="s">
        <v>62</v>
      </c>
      <c r="C119" s="7" t="s">
        <v>130</v>
      </c>
      <c r="D119" s="7" t="s">
        <v>80</v>
      </c>
      <c r="E119" s="7" t="s">
        <v>70</v>
      </c>
      <c r="F119" s="25" t="s">
        <v>223</v>
      </c>
      <c r="G119" s="1">
        <v>22000</v>
      </c>
      <c r="H119" s="1">
        <f t="shared" si="20"/>
        <v>631.4</v>
      </c>
      <c r="I119" s="1">
        <v>0</v>
      </c>
      <c r="J119" s="1">
        <f t="shared" si="21"/>
        <v>668.8</v>
      </c>
      <c r="K119" s="1">
        <v>25</v>
      </c>
      <c r="L119" s="1">
        <f t="shared" si="22"/>
        <v>1325.1999999999998</v>
      </c>
      <c r="M119" s="1">
        <f t="shared" si="23"/>
        <v>20674.8</v>
      </c>
    </row>
    <row r="120" spans="1:13" s="2" customFormat="1" ht="24.95" customHeight="1" x14ac:dyDescent="0.25">
      <c r="A120" s="25">
        <v>110</v>
      </c>
      <c r="B120" s="7" t="s">
        <v>63</v>
      </c>
      <c r="C120" s="7" t="s">
        <v>130</v>
      </c>
      <c r="D120" s="7" t="s">
        <v>80</v>
      </c>
      <c r="E120" s="7" t="s">
        <v>70</v>
      </c>
      <c r="F120" s="25" t="s">
        <v>222</v>
      </c>
      <c r="G120" s="1">
        <v>50000</v>
      </c>
      <c r="H120" s="1">
        <f t="shared" si="20"/>
        <v>1435</v>
      </c>
      <c r="I120" s="1">
        <v>1854</v>
      </c>
      <c r="J120" s="1">
        <f t="shared" si="21"/>
        <v>1520</v>
      </c>
      <c r="K120" s="1">
        <v>25</v>
      </c>
      <c r="L120" s="1">
        <f t="shared" si="22"/>
        <v>4834</v>
      </c>
      <c r="M120" s="1">
        <f t="shared" si="23"/>
        <v>45166</v>
      </c>
    </row>
    <row r="121" spans="1:13" s="2" customFormat="1" ht="24.95" customHeight="1" x14ac:dyDescent="0.25">
      <c r="A121" s="25">
        <v>111</v>
      </c>
      <c r="B121" s="7" t="s">
        <v>71</v>
      </c>
      <c r="C121" s="7" t="s">
        <v>130</v>
      </c>
      <c r="D121" s="7" t="s">
        <v>80</v>
      </c>
      <c r="E121" s="7" t="s">
        <v>70</v>
      </c>
      <c r="F121" s="25" t="s">
        <v>222</v>
      </c>
      <c r="G121" s="1">
        <v>22000</v>
      </c>
      <c r="H121" s="1">
        <f t="shared" si="20"/>
        <v>631.4</v>
      </c>
      <c r="I121" s="1">
        <v>0</v>
      </c>
      <c r="J121" s="1">
        <f t="shared" si="21"/>
        <v>668.8</v>
      </c>
      <c r="K121" s="1">
        <v>25</v>
      </c>
      <c r="L121" s="1">
        <f t="shared" si="22"/>
        <v>1325.1999999999998</v>
      </c>
      <c r="M121" s="1">
        <f t="shared" si="23"/>
        <v>20674.8</v>
      </c>
    </row>
    <row r="122" spans="1:13" s="2" customFormat="1" ht="24.95" customHeight="1" x14ac:dyDescent="0.25">
      <c r="A122" s="25">
        <v>112</v>
      </c>
      <c r="B122" s="7" t="s">
        <v>76</v>
      </c>
      <c r="C122" s="7" t="s">
        <v>130</v>
      </c>
      <c r="D122" s="7" t="s">
        <v>80</v>
      </c>
      <c r="E122" s="7" t="s">
        <v>70</v>
      </c>
      <c r="F122" s="25" t="s">
        <v>223</v>
      </c>
      <c r="G122" s="1">
        <v>25000</v>
      </c>
      <c r="H122" s="1">
        <f t="shared" si="20"/>
        <v>717.5</v>
      </c>
      <c r="I122" s="1">
        <v>0</v>
      </c>
      <c r="J122" s="1">
        <f t="shared" ref="J122:J132" si="24">+G122*3.04%</f>
        <v>760</v>
      </c>
      <c r="K122" s="1">
        <v>25</v>
      </c>
      <c r="L122" s="1">
        <f t="shared" si="22"/>
        <v>1502.5</v>
      </c>
      <c r="M122" s="1">
        <f t="shared" si="23"/>
        <v>23497.5</v>
      </c>
    </row>
    <row r="123" spans="1:13" s="2" customFormat="1" ht="24.95" customHeight="1" x14ac:dyDescent="0.25">
      <c r="A123" s="25">
        <v>113</v>
      </c>
      <c r="B123" s="7" t="s">
        <v>77</v>
      </c>
      <c r="C123" s="7" t="s">
        <v>130</v>
      </c>
      <c r="D123" s="7" t="s">
        <v>80</v>
      </c>
      <c r="E123" s="7" t="s">
        <v>70</v>
      </c>
      <c r="F123" s="25" t="s">
        <v>223</v>
      </c>
      <c r="G123" s="1">
        <v>22000</v>
      </c>
      <c r="H123" s="1">
        <f t="shared" si="20"/>
        <v>631.4</v>
      </c>
      <c r="I123" s="1">
        <v>0</v>
      </c>
      <c r="J123" s="1">
        <f t="shared" si="24"/>
        <v>668.8</v>
      </c>
      <c r="K123" s="1">
        <v>25</v>
      </c>
      <c r="L123" s="1">
        <f t="shared" si="22"/>
        <v>1325.1999999999998</v>
      </c>
      <c r="M123" s="1">
        <f t="shared" si="23"/>
        <v>20674.8</v>
      </c>
    </row>
    <row r="124" spans="1:13" s="2" customFormat="1" ht="24.95" customHeight="1" x14ac:dyDescent="0.25">
      <c r="A124" s="25">
        <v>114</v>
      </c>
      <c r="B124" s="7" t="s">
        <v>81</v>
      </c>
      <c r="C124" s="7" t="s">
        <v>130</v>
      </c>
      <c r="D124" s="7" t="s">
        <v>80</v>
      </c>
      <c r="E124" s="7" t="s">
        <v>70</v>
      </c>
      <c r="F124" s="25" t="s">
        <v>223</v>
      </c>
      <c r="G124" s="1">
        <v>22000</v>
      </c>
      <c r="H124" s="1">
        <f t="shared" ref="H124:H125" si="25">+G124*2.87%</f>
        <v>631.4</v>
      </c>
      <c r="I124" s="1">
        <v>0</v>
      </c>
      <c r="J124" s="1">
        <f t="shared" si="24"/>
        <v>668.8</v>
      </c>
      <c r="K124" s="1">
        <v>25</v>
      </c>
      <c r="L124" s="1">
        <f t="shared" si="22"/>
        <v>1325.1999999999998</v>
      </c>
      <c r="M124" s="1">
        <f t="shared" si="23"/>
        <v>20674.8</v>
      </c>
    </row>
    <row r="125" spans="1:13" s="2" customFormat="1" ht="24.95" customHeight="1" x14ac:dyDescent="0.25">
      <c r="A125" s="25">
        <v>115</v>
      </c>
      <c r="B125" s="7" t="s">
        <v>93</v>
      </c>
      <c r="C125" s="7" t="s">
        <v>130</v>
      </c>
      <c r="D125" s="7" t="s">
        <v>80</v>
      </c>
      <c r="E125" s="7" t="s">
        <v>70</v>
      </c>
      <c r="F125" s="25" t="s">
        <v>223</v>
      </c>
      <c r="G125" s="1">
        <v>22000</v>
      </c>
      <c r="H125" s="1">
        <f t="shared" si="25"/>
        <v>631.4</v>
      </c>
      <c r="I125" s="1">
        <v>0</v>
      </c>
      <c r="J125" s="1">
        <f t="shared" si="24"/>
        <v>668.8</v>
      </c>
      <c r="K125" s="1">
        <v>25</v>
      </c>
      <c r="L125" s="1">
        <f t="shared" ref="L125:L143" si="26">H125+I125+J125+K125</f>
        <v>1325.1999999999998</v>
      </c>
      <c r="M125" s="1">
        <f t="shared" si="23"/>
        <v>20674.8</v>
      </c>
    </row>
    <row r="126" spans="1:13" s="2" customFormat="1" ht="24.95" customHeight="1" x14ac:dyDescent="0.25">
      <c r="A126" s="25">
        <v>116</v>
      </c>
      <c r="B126" s="7" t="s">
        <v>120</v>
      </c>
      <c r="C126" s="7" t="s">
        <v>130</v>
      </c>
      <c r="D126" s="7" t="s">
        <v>80</v>
      </c>
      <c r="E126" s="7" t="s">
        <v>70</v>
      </c>
      <c r="F126" s="25" t="s">
        <v>222</v>
      </c>
      <c r="G126" s="1">
        <v>22000</v>
      </c>
      <c r="H126" s="1">
        <f>+G126*2.87%</f>
        <v>631.4</v>
      </c>
      <c r="I126" s="1">
        <v>0</v>
      </c>
      <c r="J126" s="1">
        <f t="shared" si="24"/>
        <v>668.8</v>
      </c>
      <c r="K126" s="1">
        <v>1215.1199999999999</v>
      </c>
      <c r="L126" s="1">
        <f t="shared" si="26"/>
        <v>2515.3199999999997</v>
      </c>
      <c r="M126" s="1">
        <f t="shared" ref="M126:M150" si="27">+G126-L126</f>
        <v>19484.68</v>
      </c>
    </row>
    <row r="127" spans="1:13" s="2" customFormat="1" ht="24.95" customHeight="1" x14ac:dyDescent="0.25">
      <c r="A127" s="25">
        <v>117</v>
      </c>
      <c r="B127" s="7" t="s">
        <v>125</v>
      </c>
      <c r="C127" s="7" t="s">
        <v>133</v>
      </c>
      <c r="D127" s="7" t="s">
        <v>80</v>
      </c>
      <c r="E127" s="7" t="s">
        <v>70</v>
      </c>
      <c r="F127" s="25" t="s">
        <v>223</v>
      </c>
      <c r="G127" s="1">
        <v>22000</v>
      </c>
      <c r="H127" s="1">
        <f t="shared" ref="H127:H128" si="28">+G127*2.87%</f>
        <v>631.4</v>
      </c>
      <c r="I127" s="1">
        <v>0</v>
      </c>
      <c r="J127" s="1">
        <f t="shared" si="24"/>
        <v>668.8</v>
      </c>
      <c r="K127" s="1">
        <v>25</v>
      </c>
      <c r="L127" s="1">
        <f t="shared" si="26"/>
        <v>1325.1999999999998</v>
      </c>
      <c r="M127" s="1">
        <f t="shared" si="27"/>
        <v>20674.8</v>
      </c>
    </row>
    <row r="128" spans="1:13" s="2" customFormat="1" ht="24.95" customHeight="1" x14ac:dyDescent="0.25">
      <c r="A128" s="25">
        <v>118</v>
      </c>
      <c r="B128" s="7" t="s">
        <v>134</v>
      </c>
      <c r="C128" s="7" t="s">
        <v>133</v>
      </c>
      <c r="D128" s="7" t="s">
        <v>80</v>
      </c>
      <c r="E128" s="7" t="s">
        <v>70</v>
      </c>
      <c r="F128" s="25" t="s">
        <v>222</v>
      </c>
      <c r="G128" s="1">
        <v>22000</v>
      </c>
      <c r="H128" s="1">
        <f t="shared" si="28"/>
        <v>631.4</v>
      </c>
      <c r="I128" s="1">
        <v>0</v>
      </c>
      <c r="J128" s="1">
        <f t="shared" si="24"/>
        <v>668.8</v>
      </c>
      <c r="K128" s="1">
        <v>25</v>
      </c>
      <c r="L128" s="1">
        <f t="shared" si="26"/>
        <v>1325.1999999999998</v>
      </c>
      <c r="M128" s="1">
        <f t="shared" si="27"/>
        <v>20674.8</v>
      </c>
    </row>
    <row r="129" spans="1:13" s="2" customFormat="1" ht="24.95" customHeight="1" x14ac:dyDescent="0.25">
      <c r="A129" s="25">
        <v>119</v>
      </c>
      <c r="B129" s="7" t="s">
        <v>181</v>
      </c>
      <c r="C129" s="7" t="s">
        <v>130</v>
      </c>
      <c r="D129" s="7" t="s">
        <v>80</v>
      </c>
      <c r="E129" s="7" t="s">
        <v>70</v>
      </c>
      <c r="F129" s="25" t="s">
        <v>222</v>
      </c>
      <c r="G129" s="1">
        <v>22000</v>
      </c>
      <c r="H129" s="1">
        <f>+G129*2.87%</f>
        <v>631.4</v>
      </c>
      <c r="I129" s="1">
        <v>0</v>
      </c>
      <c r="J129" s="1">
        <f t="shared" si="24"/>
        <v>668.8</v>
      </c>
      <c r="K129" s="1">
        <v>25</v>
      </c>
      <c r="L129" s="1">
        <f t="shared" si="26"/>
        <v>1325.1999999999998</v>
      </c>
      <c r="M129" s="1">
        <f t="shared" si="27"/>
        <v>20674.8</v>
      </c>
    </row>
    <row r="130" spans="1:13" s="2" customFormat="1" ht="24.95" customHeight="1" x14ac:dyDescent="0.25">
      <c r="A130" s="25">
        <v>120</v>
      </c>
      <c r="B130" s="7" t="s">
        <v>182</v>
      </c>
      <c r="C130" s="7" t="s">
        <v>130</v>
      </c>
      <c r="D130" s="7" t="s">
        <v>80</v>
      </c>
      <c r="E130" s="7" t="s">
        <v>70</v>
      </c>
      <c r="F130" s="25" t="s">
        <v>223</v>
      </c>
      <c r="G130" s="1">
        <v>22000</v>
      </c>
      <c r="H130" s="1">
        <f>+G130*2.87%</f>
        <v>631.4</v>
      </c>
      <c r="I130" s="1">
        <v>0</v>
      </c>
      <c r="J130" s="1">
        <f t="shared" si="24"/>
        <v>668.8</v>
      </c>
      <c r="K130" s="1">
        <v>25</v>
      </c>
      <c r="L130" s="1">
        <f t="shared" si="26"/>
        <v>1325.1999999999998</v>
      </c>
      <c r="M130" s="1">
        <f t="shared" si="27"/>
        <v>20674.8</v>
      </c>
    </row>
    <row r="131" spans="1:13" s="2" customFormat="1" ht="24.95" customHeight="1" x14ac:dyDescent="0.25">
      <c r="A131" s="25">
        <v>121</v>
      </c>
      <c r="B131" s="7" t="s">
        <v>183</v>
      </c>
      <c r="C131" s="7" t="s">
        <v>130</v>
      </c>
      <c r="D131" s="7" t="s">
        <v>80</v>
      </c>
      <c r="E131" s="7" t="s">
        <v>70</v>
      </c>
      <c r="F131" s="25" t="s">
        <v>223</v>
      </c>
      <c r="G131" s="1">
        <v>22000</v>
      </c>
      <c r="H131" s="1">
        <f>+G131*2.87%</f>
        <v>631.4</v>
      </c>
      <c r="I131" s="1">
        <v>0</v>
      </c>
      <c r="J131" s="1">
        <f t="shared" si="24"/>
        <v>668.8</v>
      </c>
      <c r="K131" s="1">
        <v>25</v>
      </c>
      <c r="L131" s="1">
        <f t="shared" si="26"/>
        <v>1325.1999999999998</v>
      </c>
      <c r="M131" s="1">
        <f t="shared" si="27"/>
        <v>20674.8</v>
      </c>
    </row>
    <row r="132" spans="1:13" s="2" customFormat="1" ht="24.95" customHeight="1" x14ac:dyDescent="0.25">
      <c r="A132" s="25">
        <v>122</v>
      </c>
      <c r="B132" s="7" t="s">
        <v>184</v>
      </c>
      <c r="C132" s="7" t="s">
        <v>130</v>
      </c>
      <c r="D132" s="7" t="s">
        <v>80</v>
      </c>
      <c r="E132" s="7" t="s">
        <v>70</v>
      </c>
      <c r="F132" s="25" t="s">
        <v>222</v>
      </c>
      <c r="G132" s="1">
        <v>22000</v>
      </c>
      <c r="H132" s="1">
        <f t="shared" ref="H132:H137" si="29">+G132*2.87%</f>
        <v>631.4</v>
      </c>
      <c r="I132" s="1">
        <v>0</v>
      </c>
      <c r="J132" s="1">
        <f t="shared" si="24"/>
        <v>668.8</v>
      </c>
      <c r="K132" s="1">
        <v>25</v>
      </c>
      <c r="L132" s="1">
        <f t="shared" si="26"/>
        <v>1325.1999999999998</v>
      </c>
      <c r="M132" s="1">
        <f t="shared" si="27"/>
        <v>20674.8</v>
      </c>
    </row>
    <row r="133" spans="1:13" s="2" customFormat="1" ht="24.95" customHeight="1" x14ac:dyDescent="0.25">
      <c r="A133" s="25">
        <v>123</v>
      </c>
      <c r="B133" s="7" t="s">
        <v>185</v>
      </c>
      <c r="C133" s="7" t="s">
        <v>130</v>
      </c>
      <c r="D133" s="7" t="s">
        <v>80</v>
      </c>
      <c r="E133" s="7" t="s">
        <v>70</v>
      </c>
      <c r="F133" s="25" t="s">
        <v>223</v>
      </c>
      <c r="G133" s="1">
        <v>22000</v>
      </c>
      <c r="H133" s="1">
        <f t="shared" si="29"/>
        <v>631.4</v>
      </c>
      <c r="I133" s="1">
        <v>0</v>
      </c>
      <c r="J133" s="1">
        <f t="shared" ref="J133:J137" si="30">+G133*3.04%</f>
        <v>668.8</v>
      </c>
      <c r="K133" s="1">
        <v>25</v>
      </c>
      <c r="L133" s="1">
        <f t="shared" si="26"/>
        <v>1325.1999999999998</v>
      </c>
      <c r="M133" s="1">
        <f t="shared" si="27"/>
        <v>20674.8</v>
      </c>
    </row>
    <row r="134" spans="1:13" s="2" customFormat="1" ht="24.95" customHeight="1" x14ac:dyDescent="0.25">
      <c r="A134" s="25">
        <v>124</v>
      </c>
      <c r="B134" s="7" t="s">
        <v>186</v>
      </c>
      <c r="C134" s="7" t="s">
        <v>130</v>
      </c>
      <c r="D134" s="7" t="s">
        <v>80</v>
      </c>
      <c r="E134" s="7" t="s">
        <v>70</v>
      </c>
      <c r="F134" s="25" t="s">
        <v>223</v>
      </c>
      <c r="G134" s="1">
        <v>22000</v>
      </c>
      <c r="H134" s="1">
        <f t="shared" si="29"/>
        <v>631.4</v>
      </c>
      <c r="I134" s="1">
        <v>0</v>
      </c>
      <c r="J134" s="1">
        <f t="shared" si="30"/>
        <v>668.8</v>
      </c>
      <c r="K134" s="1">
        <v>25</v>
      </c>
      <c r="L134" s="1">
        <f t="shared" si="26"/>
        <v>1325.1999999999998</v>
      </c>
      <c r="M134" s="1">
        <f t="shared" si="27"/>
        <v>20674.8</v>
      </c>
    </row>
    <row r="135" spans="1:13" s="2" customFormat="1" ht="24.95" customHeight="1" x14ac:dyDescent="0.25">
      <c r="A135" s="25">
        <v>125</v>
      </c>
      <c r="B135" s="7" t="s">
        <v>187</v>
      </c>
      <c r="C135" s="7" t="s">
        <v>130</v>
      </c>
      <c r="D135" s="7" t="s">
        <v>80</v>
      </c>
      <c r="E135" s="7" t="s">
        <v>70</v>
      </c>
      <c r="F135" s="25" t="s">
        <v>223</v>
      </c>
      <c r="G135" s="1">
        <v>22000</v>
      </c>
      <c r="H135" s="1">
        <f t="shared" si="29"/>
        <v>631.4</v>
      </c>
      <c r="I135" s="1">
        <v>0</v>
      </c>
      <c r="J135" s="1">
        <f t="shared" si="30"/>
        <v>668.8</v>
      </c>
      <c r="K135" s="1">
        <v>25</v>
      </c>
      <c r="L135" s="1">
        <f t="shared" si="26"/>
        <v>1325.1999999999998</v>
      </c>
      <c r="M135" s="1">
        <f t="shared" si="27"/>
        <v>20674.8</v>
      </c>
    </row>
    <row r="136" spans="1:13" s="2" customFormat="1" ht="24.95" customHeight="1" x14ac:dyDescent="0.25">
      <c r="A136" s="25">
        <v>126</v>
      </c>
      <c r="B136" s="7" t="s">
        <v>188</v>
      </c>
      <c r="C136" s="7" t="s">
        <v>130</v>
      </c>
      <c r="D136" s="7" t="s">
        <v>80</v>
      </c>
      <c r="E136" s="7" t="s">
        <v>70</v>
      </c>
      <c r="F136" s="25" t="s">
        <v>223</v>
      </c>
      <c r="G136" s="1">
        <v>22000</v>
      </c>
      <c r="H136" s="1">
        <f t="shared" si="29"/>
        <v>631.4</v>
      </c>
      <c r="I136" s="1">
        <v>0</v>
      </c>
      <c r="J136" s="1">
        <f t="shared" si="30"/>
        <v>668.8</v>
      </c>
      <c r="K136" s="1">
        <v>25</v>
      </c>
      <c r="L136" s="1">
        <f t="shared" si="26"/>
        <v>1325.1999999999998</v>
      </c>
      <c r="M136" s="1">
        <f t="shared" si="27"/>
        <v>20674.8</v>
      </c>
    </row>
    <row r="137" spans="1:13" s="2" customFormat="1" ht="24.95" customHeight="1" x14ac:dyDescent="0.25">
      <c r="A137" s="25">
        <v>127</v>
      </c>
      <c r="B137" s="7" t="s">
        <v>189</v>
      </c>
      <c r="C137" s="7" t="s">
        <v>130</v>
      </c>
      <c r="D137" s="7" t="s">
        <v>80</v>
      </c>
      <c r="E137" s="7" t="s">
        <v>70</v>
      </c>
      <c r="F137" s="25" t="s">
        <v>223</v>
      </c>
      <c r="G137" s="1">
        <v>22000</v>
      </c>
      <c r="H137" s="1">
        <f t="shared" si="29"/>
        <v>631.4</v>
      </c>
      <c r="I137" s="1">
        <v>0</v>
      </c>
      <c r="J137" s="1">
        <f t="shared" si="30"/>
        <v>668.8</v>
      </c>
      <c r="K137" s="1">
        <v>25</v>
      </c>
      <c r="L137" s="1">
        <f t="shared" si="26"/>
        <v>1325.1999999999998</v>
      </c>
      <c r="M137" s="1">
        <f t="shared" si="27"/>
        <v>20674.8</v>
      </c>
    </row>
    <row r="138" spans="1:13" s="2" customFormat="1" ht="24.95" customHeight="1" x14ac:dyDescent="0.25">
      <c r="A138" s="25">
        <v>128</v>
      </c>
      <c r="B138" s="7" t="s">
        <v>197</v>
      </c>
      <c r="C138" s="7" t="s">
        <v>130</v>
      </c>
      <c r="D138" s="7" t="s">
        <v>80</v>
      </c>
      <c r="E138" s="7" t="s">
        <v>70</v>
      </c>
      <c r="F138" s="25" t="s">
        <v>222</v>
      </c>
      <c r="G138" s="1">
        <v>22000</v>
      </c>
      <c r="H138" s="1">
        <f>+G138*2.87%</f>
        <v>631.4</v>
      </c>
      <c r="I138" s="1">
        <v>0</v>
      </c>
      <c r="J138" s="1">
        <f>+G138*3.04%</f>
        <v>668.8</v>
      </c>
      <c r="K138" s="1">
        <v>25</v>
      </c>
      <c r="L138" s="1">
        <f t="shared" si="26"/>
        <v>1325.1999999999998</v>
      </c>
      <c r="M138" s="1">
        <f t="shared" si="27"/>
        <v>20674.8</v>
      </c>
    </row>
    <row r="139" spans="1:13" s="2" customFormat="1" ht="24.95" customHeight="1" x14ac:dyDescent="0.25">
      <c r="A139" s="25">
        <v>129</v>
      </c>
      <c r="B139" s="7" t="s">
        <v>198</v>
      </c>
      <c r="C139" s="7" t="s">
        <v>130</v>
      </c>
      <c r="D139" s="7" t="s">
        <v>80</v>
      </c>
      <c r="E139" s="7" t="s">
        <v>70</v>
      </c>
      <c r="F139" s="25" t="s">
        <v>222</v>
      </c>
      <c r="G139" s="1">
        <v>22000</v>
      </c>
      <c r="H139" s="1">
        <f>+G139*2.87%</f>
        <v>631.4</v>
      </c>
      <c r="I139" s="1">
        <v>0</v>
      </c>
      <c r="J139" s="1">
        <f>+G139*3.04%</f>
        <v>668.8</v>
      </c>
      <c r="K139" s="1">
        <v>25</v>
      </c>
      <c r="L139" s="1">
        <f t="shared" si="26"/>
        <v>1325.1999999999998</v>
      </c>
      <c r="M139" s="1">
        <f t="shared" si="27"/>
        <v>20674.8</v>
      </c>
    </row>
    <row r="140" spans="1:13" s="2" customFormat="1" ht="24.95" customHeight="1" x14ac:dyDescent="0.25">
      <c r="A140" s="25">
        <v>130</v>
      </c>
      <c r="B140" s="7" t="s">
        <v>199</v>
      </c>
      <c r="C140" s="7" t="s">
        <v>130</v>
      </c>
      <c r="D140" s="7" t="s">
        <v>80</v>
      </c>
      <c r="E140" s="7" t="s">
        <v>70</v>
      </c>
      <c r="F140" s="25" t="s">
        <v>223</v>
      </c>
      <c r="G140" s="1">
        <v>22000</v>
      </c>
      <c r="H140" s="1">
        <f>+G140*2.87%</f>
        <v>631.4</v>
      </c>
      <c r="I140" s="1">
        <v>0</v>
      </c>
      <c r="J140" s="1">
        <f>+G140*3.04%</f>
        <v>668.8</v>
      </c>
      <c r="K140" s="1">
        <v>25</v>
      </c>
      <c r="L140" s="1">
        <f t="shared" si="26"/>
        <v>1325.1999999999998</v>
      </c>
      <c r="M140" s="1">
        <f t="shared" si="27"/>
        <v>20674.8</v>
      </c>
    </row>
    <row r="141" spans="1:13" s="2" customFormat="1" ht="24.95" customHeight="1" x14ac:dyDescent="0.25">
      <c r="A141" s="25">
        <v>131</v>
      </c>
      <c r="B141" s="7" t="s">
        <v>201</v>
      </c>
      <c r="C141" s="7" t="s">
        <v>130</v>
      </c>
      <c r="D141" s="7" t="s">
        <v>80</v>
      </c>
      <c r="E141" s="7" t="s">
        <v>70</v>
      </c>
      <c r="F141" s="25" t="s">
        <v>223</v>
      </c>
      <c r="G141" s="1">
        <v>22000</v>
      </c>
      <c r="H141" s="1">
        <f t="shared" ref="H141:H151" si="31">+G141*2.87%</f>
        <v>631.4</v>
      </c>
      <c r="I141" s="1">
        <v>0</v>
      </c>
      <c r="J141" s="1">
        <f t="shared" ref="J141:J152" si="32">+G141*3.04%</f>
        <v>668.8</v>
      </c>
      <c r="K141" s="1">
        <v>25</v>
      </c>
      <c r="L141" s="1">
        <f t="shared" si="26"/>
        <v>1325.1999999999998</v>
      </c>
      <c r="M141" s="1">
        <f t="shared" si="27"/>
        <v>20674.8</v>
      </c>
    </row>
    <row r="142" spans="1:13" s="2" customFormat="1" ht="24.95" customHeight="1" x14ac:dyDescent="0.25">
      <c r="A142" s="25">
        <v>132</v>
      </c>
      <c r="B142" s="7" t="s">
        <v>263</v>
      </c>
      <c r="C142" s="7" t="s">
        <v>130</v>
      </c>
      <c r="D142" s="7" t="s">
        <v>80</v>
      </c>
      <c r="E142" s="7" t="s">
        <v>70</v>
      </c>
      <c r="F142" s="25" t="s">
        <v>222</v>
      </c>
      <c r="G142" s="1">
        <v>22000</v>
      </c>
      <c r="H142" s="1">
        <f t="shared" si="31"/>
        <v>631.4</v>
      </c>
      <c r="I142" s="1">
        <v>0</v>
      </c>
      <c r="J142" s="1">
        <f t="shared" si="32"/>
        <v>668.8</v>
      </c>
      <c r="K142" s="1">
        <v>25</v>
      </c>
      <c r="L142" s="1">
        <f t="shared" si="26"/>
        <v>1325.1999999999998</v>
      </c>
      <c r="M142" s="1">
        <f t="shared" si="27"/>
        <v>20674.8</v>
      </c>
    </row>
    <row r="143" spans="1:13" s="2" customFormat="1" ht="24.95" customHeight="1" x14ac:dyDescent="0.25">
      <c r="A143" s="25">
        <v>133</v>
      </c>
      <c r="B143" s="7" t="s">
        <v>202</v>
      </c>
      <c r="C143" s="7" t="s">
        <v>130</v>
      </c>
      <c r="D143" s="7" t="s">
        <v>80</v>
      </c>
      <c r="E143" s="7" t="s">
        <v>70</v>
      </c>
      <c r="F143" s="25" t="s">
        <v>223</v>
      </c>
      <c r="G143" s="1">
        <v>22000</v>
      </c>
      <c r="H143" s="1">
        <f t="shared" si="31"/>
        <v>631.4</v>
      </c>
      <c r="I143" s="1">
        <v>0</v>
      </c>
      <c r="J143" s="1">
        <f t="shared" si="32"/>
        <v>668.8</v>
      </c>
      <c r="K143" s="1">
        <v>25</v>
      </c>
      <c r="L143" s="1">
        <f t="shared" si="26"/>
        <v>1325.1999999999998</v>
      </c>
      <c r="M143" s="1">
        <f t="shared" si="27"/>
        <v>20674.8</v>
      </c>
    </row>
    <row r="144" spans="1:13" s="2" customFormat="1" ht="24.95" customHeight="1" x14ac:dyDescent="0.25">
      <c r="A144" s="25">
        <v>134</v>
      </c>
      <c r="B144" s="7" t="s">
        <v>203</v>
      </c>
      <c r="C144" s="7" t="s">
        <v>130</v>
      </c>
      <c r="D144" s="7" t="s">
        <v>80</v>
      </c>
      <c r="E144" s="7" t="s">
        <v>70</v>
      </c>
      <c r="F144" s="25" t="s">
        <v>223</v>
      </c>
      <c r="G144" s="1">
        <v>22000</v>
      </c>
      <c r="H144" s="1">
        <f t="shared" si="31"/>
        <v>631.4</v>
      </c>
      <c r="I144" s="1">
        <v>0</v>
      </c>
      <c r="J144" s="1">
        <f t="shared" si="32"/>
        <v>668.8</v>
      </c>
      <c r="K144" s="1">
        <v>25</v>
      </c>
      <c r="L144" s="1">
        <f t="shared" ref="L144:L151" si="33">H144+I144+J144+K144</f>
        <v>1325.1999999999998</v>
      </c>
      <c r="M144" s="1">
        <f t="shared" si="27"/>
        <v>20674.8</v>
      </c>
    </row>
    <row r="145" spans="1:13" s="2" customFormat="1" ht="24.95" customHeight="1" x14ac:dyDescent="0.25">
      <c r="A145" s="25">
        <v>135</v>
      </c>
      <c r="B145" s="7" t="s">
        <v>204</v>
      </c>
      <c r="C145" s="7" t="s">
        <v>130</v>
      </c>
      <c r="D145" s="7" t="s">
        <v>80</v>
      </c>
      <c r="E145" s="7" t="s">
        <v>70</v>
      </c>
      <c r="F145" s="25" t="s">
        <v>223</v>
      </c>
      <c r="G145" s="1">
        <v>22000</v>
      </c>
      <c r="H145" s="1">
        <f t="shared" si="31"/>
        <v>631.4</v>
      </c>
      <c r="I145" s="1">
        <v>0</v>
      </c>
      <c r="J145" s="1">
        <f t="shared" si="32"/>
        <v>668.8</v>
      </c>
      <c r="K145" s="1">
        <v>25</v>
      </c>
      <c r="L145" s="1">
        <f t="shared" si="33"/>
        <v>1325.1999999999998</v>
      </c>
      <c r="M145" s="1">
        <f t="shared" si="27"/>
        <v>20674.8</v>
      </c>
    </row>
    <row r="146" spans="1:13" s="2" customFormat="1" ht="24.95" customHeight="1" x14ac:dyDescent="0.25">
      <c r="A146" s="25">
        <v>136</v>
      </c>
      <c r="B146" s="7" t="s">
        <v>205</v>
      </c>
      <c r="C146" s="7" t="s">
        <v>130</v>
      </c>
      <c r="D146" s="7" t="s">
        <v>80</v>
      </c>
      <c r="E146" s="7" t="s">
        <v>70</v>
      </c>
      <c r="F146" s="25" t="s">
        <v>222</v>
      </c>
      <c r="G146" s="1">
        <v>22000</v>
      </c>
      <c r="H146" s="1">
        <f t="shared" si="31"/>
        <v>631.4</v>
      </c>
      <c r="I146" s="1">
        <v>0</v>
      </c>
      <c r="J146" s="1">
        <f t="shared" si="32"/>
        <v>668.8</v>
      </c>
      <c r="K146" s="1">
        <v>25</v>
      </c>
      <c r="L146" s="1">
        <f t="shared" si="33"/>
        <v>1325.1999999999998</v>
      </c>
      <c r="M146" s="1">
        <f t="shared" si="27"/>
        <v>20674.8</v>
      </c>
    </row>
    <row r="147" spans="1:13" s="2" customFormat="1" ht="24.95" customHeight="1" x14ac:dyDescent="0.25">
      <c r="A147" s="25">
        <v>137</v>
      </c>
      <c r="B147" s="7" t="s">
        <v>206</v>
      </c>
      <c r="C147" s="7" t="s">
        <v>130</v>
      </c>
      <c r="D147" s="7" t="s">
        <v>80</v>
      </c>
      <c r="E147" s="7" t="s">
        <v>70</v>
      </c>
      <c r="F147" s="25" t="s">
        <v>223</v>
      </c>
      <c r="G147" s="1">
        <v>22000</v>
      </c>
      <c r="H147" s="1">
        <f t="shared" si="31"/>
        <v>631.4</v>
      </c>
      <c r="I147" s="1">
        <v>0</v>
      </c>
      <c r="J147" s="1">
        <f t="shared" si="32"/>
        <v>668.8</v>
      </c>
      <c r="K147" s="1">
        <v>25</v>
      </c>
      <c r="L147" s="1">
        <f t="shared" si="33"/>
        <v>1325.1999999999998</v>
      </c>
      <c r="M147" s="1">
        <f t="shared" si="27"/>
        <v>20674.8</v>
      </c>
    </row>
    <row r="148" spans="1:13" s="2" customFormat="1" ht="24.95" customHeight="1" x14ac:dyDescent="0.25">
      <c r="A148" s="25">
        <v>138</v>
      </c>
      <c r="B148" s="7" t="s">
        <v>207</v>
      </c>
      <c r="C148" s="7" t="s">
        <v>130</v>
      </c>
      <c r="D148" s="7" t="s">
        <v>80</v>
      </c>
      <c r="E148" s="7" t="s">
        <v>70</v>
      </c>
      <c r="F148" s="25" t="s">
        <v>223</v>
      </c>
      <c r="G148" s="1">
        <v>22000</v>
      </c>
      <c r="H148" s="1">
        <f t="shared" si="31"/>
        <v>631.4</v>
      </c>
      <c r="I148" s="1">
        <v>0</v>
      </c>
      <c r="J148" s="1">
        <f t="shared" si="32"/>
        <v>668.8</v>
      </c>
      <c r="K148" s="1">
        <v>25</v>
      </c>
      <c r="L148" s="1">
        <f t="shared" si="33"/>
        <v>1325.1999999999998</v>
      </c>
      <c r="M148" s="1">
        <f t="shared" si="27"/>
        <v>20674.8</v>
      </c>
    </row>
    <row r="149" spans="1:13" s="2" customFormat="1" ht="24.95" customHeight="1" x14ac:dyDescent="0.25">
      <c r="A149" s="25">
        <v>139</v>
      </c>
      <c r="B149" s="7" t="s">
        <v>208</v>
      </c>
      <c r="C149" s="7" t="s">
        <v>130</v>
      </c>
      <c r="D149" s="7" t="s">
        <v>80</v>
      </c>
      <c r="E149" s="7" t="s">
        <v>70</v>
      </c>
      <c r="F149" s="25" t="s">
        <v>223</v>
      </c>
      <c r="G149" s="1">
        <v>22000</v>
      </c>
      <c r="H149" s="1">
        <f t="shared" si="31"/>
        <v>631.4</v>
      </c>
      <c r="I149" s="1">
        <v>0</v>
      </c>
      <c r="J149" s="1">
        <f t="shared" si="32"/>
        <v>668.8</v>
      </c>
      <c r="K149" s="1">
        <v>25</v>
      </c>
      <c r="L149" s="1">
        <f t="shared" si="33"/>
        <v>1325.1999999999998</v>
      </c>
      <c r="M149" s="1">
        <f t="shared" si="27"/>
        <v>20674.8</v>
      </c>
    </row>
    <row r="150" spans="1:13" s="2" customFormat="1" ht="24.95" customHeight="1" x14ac:dyDescent="0.25">
      <c r="A150" s="25">
        <v>140</v>
      </c>
      <c r="B150" s="7" t="s">
        <v>209</v>
      </c>
      <c r="C150" s="7" t="s">
        <v>130</v>
      </c>
      <c r="D150" s="7" t="s">
        <v>80</v>
      </c>
      <c r="E150" s="7" t="s">
        <v>70</v>
      </c>
      <c r="F150" s="25" t="s">
        <v>223</v>
      </c>
      <c r="G150" s="1">
        <v>22000</v>
      </c>
      <c r="H150" s="1">
        <f t="shared" si="31"/>
        <v>631.4</v>
      </c>
      <c r="I150" s="1">
        <v>0</v>
      </c>
      <c r="J150" s="1">
        <f t="shared" si="32"/>
        <v>668.8</v>
      </c>
      <c r="K150" s="1">
        <v>25</v>
      </c>
      <c r="L150" s="1">
        <f t="shared" si="33"/>
        <v>1325.1999999999998</v>
      </c>
      <c r="M150" s="1">
        <f t="shared" si="27"/>
        <v>20674.8</v>
      </c>
    </row>
    <row r="151" spans="1:13" s="2" customFormat="1" ht="24.95" customHeight="1" x14ac:dyDescent="0.25">
      <c r="A151" s="25">
        <v>141</v>
      </c>
      <c r="B151" s="7" t="s">
        <v>210</v>
      </c>
      <c r="C151" s="7" t="s">
        <v>130</v>
      </c>
      <c r="D151" s="7" t="s">
        <v>80</v>
      </c>
      <c r="E151" s="7" t="s">
        <v>70</v>
      </c>
      <c r="F151" s="25" t="s">
        <v>222</v>
      </c>
      <c r="G151" s="1">
        <v>22000</v>
      </c>
      <c r="H151" s="1">
        <f t="shared" si="31"/>
        <v>631.4</v>
      </c>
      <c r="I151" s="1">
        <v>0</v>
      </c>
      <c r="J151" s="1">
        <f t="shared" si="32"/>
        <v>668.8</v>
      </c>
      <c r="K151" s="1">
        <v>25</v>
      </c>
      <c r="L151" s="1">
        <f t="shared" si="33"/>
        <v>1325.1999999999998</v>
      </c>
      <c r="M151" s="1">
        <f t="shared" ref="M151:M172" si="34">+G151-L151</f>
        <v>20674.8</v>
      </c>
    </row>
    <row r="152" spans="1:13" s="2" customFormat="1" ht="24.95" customHeight="1" x14ac:dyDescent="0.25">
      <c r="A152" s="25">
        <v>142</v>
      </c>
      <c r="B152" s="7" t="s">
        <v>226</v>
      </c>
      <c r="C152" s="7" t="s">
        <v>130</v>
      </c>
      <c r="D152" s="7" t="s">
        <v>80</v>
      </c>
      <c r="E152" s="7" t="s">
        <v>70</v>
      </c>
      <c r="F152" s="25" t="s">
        <v>222</v>
      </c>
      <c r="G152" s="1">
        <v>22000</v>
      </c>
      <c r="H152" s="1">
        <f t="shared" ref="H152" si="35">+G152*2.87%</f>
        <v>631.4</v>
      </c>
      <c r="I152" s="1">
        <v>0</v>
      </c>
      <c r="J152" s="1">
        <f t="shared" si="32"/>
        <v>668.8</v>
      </c>
      <c r="K152" s="1">
        <v>25</v>
      </c>
      <c r="L152" s="1">
        <f t="shared" ref="L152" si="36">H152+I152+J152+K152</f>
        <v>1325.1999999999998</v>
      </c>
      <c r="M152" s="1">
        <f t="shared" si="34"/>
        <v>20674.8</v>
      </c>
    </row>
    <row r="153" spans="1:13" s="2" customFormat="1" ht="24.95" customHeight="1" x14ac:dyDescent="0.25">
      <c r="A153" s="25">
        <v>143</v>
      </c>
      <c r="B153" s="7" t="s">
        <v>227</v>
      </c>
      <c r="C153" s="7" t="s">
        <v>130</v>
      </c>
      <c r="D153" s="7" t="s">
        <v>80</v>
      </c>
      <c r="E153" s="7" t="s">
        <v>70</v>
      </c>
      <c r="F153" s="25" t="s">
        <v>223</v>
      </c>
      <c r="G153" s="1">
        <v>25000</v>
      </c>
      <c r="H153" s="1">
        <f>+G153*2.87%</f>
        <v>717.5</v>
      </c>
      <c r="I153" s="1">
        <v>0</v>
      </c>
      <c r="J153" s="1">
        <f>+G153*3.04%</f>
        <v>760</v>
      </c>
      <c r="K153" s="1">
        <v>25</v>
      </c>
      <c r="L153" s="1">
        <f>H153+I153+J153+K153</f>
        <v>1502.5</v>
      </c>
      <c r="M153" s="1">
        <f t="shared" si="34"/>
        <v>23497.5</v>
      </c>
    </row>
    <row r="154" spans="1:13" s="2" customFormat="1" ht="24.95" customHeight="1" x14ac:dyDescent="0.25">
      <c r="A154" s="25">
        <v>144</v>
      </c>
      <c r="B154" s="7" t="s">
        <v>230</v>
      </c>
      <c r="C154" s="7" t="s">
        <v>130</v>
      </c>
      <c r="D154" s="7" t="s">
        <v>80</v>
      </c>
      <c r="E154" s="7" t="s">
        <v>70</v>
      </c>
      <c r="F154" s="25" t="s">
        <v>223</v>
      </c>
      <c r="G154" s="1">
        <v>22000</v>
      </c>
      <c r="H154" s="1">
        <f t="shared" ref="H154:H172" si="37">+G154*2.87%</f>
        <v>631.4</v>
      </c>
      <c r="I154" s="1">
        <v>0</v>
      </c>
      <c r="J154" s="1">
        <f t="shared" ref="J154:J172" si="38">+G154*3.04%</f>
        <v>668.8</v>
      </c>
      <c r="K154" s="1">
        <v>25</v>
      </c>
      <c r="L154" s="1">
        <f t="shared" ref="L154:L172" si="39">H154+I154+J154+K154</f>
        <v>1325.1999999999998</v>
      </c>
      <c r="M154" s="1">
        <f t="shared" si="34"/>
        <v>20674.8</v>
      </c>
    </row>
    <row r="155" spans="1:13" s="2" customFormat="1" ht="24.95" customHeight="1" x14ac:dyDescent="0.25">
      <c r="A155" s="25">
        <v>145</v>
      </c>
      <c r="B155" s="7" t="s">
        <v>231</v>
      </c>
      <c r="C155" s="7" t="s">
        <v>130</v>
      </c>
      <c r="D155" s="7" t="s">
        <v>80</v>
      </c>
      <c r="E155" s="7" t="s">
        <v>70</v>
      </c>
      <c r="F155" s="25" t="s">
        <v>223</v>
      </c>
      <c r="G155" s="1">
        <v>22000</v>
      </c>
      <c r="H155" s="1">
        <f t="shared" si="37"/>
        <v>631.4</v>
      </c>
      <c r="I155" s="1">
        <v>0</v>
      </c>
      <c r="J155" s="1">
        <f t="shared" si="38"/>
        <v>668.8</v>
      </c>
      <c r="K155" s="1">
        <v>25</v>
      </c>
      <c r="L155" s="1">
        <f t="shared" si="39"/>
        <v>1325.1999999999998</v>
      </c>
      <c r="M155" s="1">
        <f t="shared" si="34"/>
        <v>20674.8</v>
      </c>
    </row>
    <row r="156" spans="1:13" s="2" customFormat="1" ht="24.95" customHeight="1" x14ac:dyDescent="0.25">
      <c r="A156" s="25">
        <v>146</v>
      </c>
      <c r="B156" s="7" t="s">
        <v>232</v>
      </c>
      <c r="C156" s="7" t="s">
        <v>130</v>
      </c>
      <c r="D156" s="7" t="s">
        <v>80</v>
      </c>
      <c r="E156" s="7" t="s">
        <v>70</v>
      </c>
      <c r="F156" s="25" t="s">
        <v>223</v>
      </c>
      <c r="G156" s="1">
        <v>22000</v>
      </c>
      <c r="H156" s="1">
        <f t="shared" si="37"/>
        <v>631.4</v>
      </c>
      <c r="I156" s="1">
        <v>0</v>
      </c>
      <c r="J156" s="1">
        <f t="shared" si="38"/>
        <v>668.8</v>
      </c>
      <c r="K156" s="1">
        <v>25</v>
      </c>
      <c r="L156" s="1">
        <f t="shared" si="39"/>
        <v>1325.1999999999998</v>
      </c>
      <c r="M156" s="1">
        <f t="shared" si="34"/>
        <v>20674.8</v>
      </c>
    </row>
    <row r="157" spans="1:13" s="2" customFormat="1" ht="24.95" customHeight="1" x14ac:dyDescent="0.25">
      <c r="A157" s="25">
        <v>147</v>
      </c>
      <c r="B157" s="7" t="s">
        <v>233</v>
      </c>
      <c r="C157" s="7" t="s">
        <v>130</v>
      </c>
      <c r="D157" s="7" t="s">
        <v>80</v>
      </c>
      <c r="E157" s="7" t="s">
        <v>70</v>
      </c>
      <c r="F157" s="25" t="s">
        <v>223</v>
      </c>
      <c r="G157" s="1">
        <v>22000</v>
      </c>
      <c r="H157" s="1">
        <f t="shared" si="37"/>
        <v>631.4</v>
      </c>
      <c r="I157" s="1">
        <v>0</v>
      </c>
      <c r="J157" s="1">
        <f t="shared" si="38"/>
        <v>668.8</v>
      </c>
      <c r="K157" s="1">
        <v>25</v>
      </c>
      <c r="L157" s="1">
        <f t="shared" si="39"/>
        <v>1325.1999999999998</v>
      </c>
      <c r="M157" s="1">
        <f t="shared" si="34"/>
        <v>20674.8</v>
      </c>
    </row>
    <row r="158" spans="1:13" s="2" customFormat="1" ht="24.95" customHeight="1" x14ac:dyDescent="0.25">
      <c r="A158" s="25">
        <v>148</v>
      </c>
      <c r="B158" s="7" t="s">
        <v>234</v>
      </c>
      <c r="C158" s="7" t="s">
        <v>130</v>
      </c>
      <c r="D158" s="7" t="s">
        <v>80</v>
      </c>
      <c r="E158" s="7" t="s">
        <v>70</v>
      </c>
      <c r="F158" s="25" t="s">
        <v>222</v>
      </c>
      <c r="G158" s="1">
        <v>22000</v>
      </c>
      <c r="H158" s="1">
        <f t="shared" si="37"/>
        <v>631.4</v>
      </c>
      <c r="I158" s="1">
        <v>0</v>
      </c>
      <c r="J158" s="1">
        <f t="shared" si="38"/>
        <v>668.8</v>
      </c>
      <c r="K158" s="1">
        <v>25</v>
      </c>
      <c r="L158" s="1">
        <f t="shared" si="39"/>
        <v>1325.1999999999998</v>
      </c>
      <c r="M158" s="1">
        <f t="shared" si="34"/>
        <v>20674.8</v>
      </c>
    </row>
    <row r="159" spans="1:13" s="2" customFormat="1" ht="24.95" customHeight="1" x14ac:dyDescent="0.25">
      <c r="A159" s="25">
        <v>149</v>
      </c>
      <c r="B159" s="7" t="s">
        <v>235</v>
      </c>
      <c r="C159" s="7" t="s">
        <v>130</v>
      </c>
      <c r="D159" s="7" t="s">
        <v>80</v>
      </c>
      <c r="E159" s="7" t="s">
        <v>70</v>
      </c>
      <c r="F159" s="25" t="s">
        <v>223</v>
      </c>
      <c r="G159" s="1">
        <v>22000</v>
      </c>
      <c r="H159" s="1">
        <f t="shared" si="37"/>
        <v>631.4</v>
      </c>
      <c r="I159" s="1">
        <v>0</v>
      </c>
      <c r="J159" s="1">
        <f t="shared" si="38"/>
        <v>668.8</v>
      </c>
      <c r="K159" s="1">
        <v>25</v>
      </c>
      <c r="L159" s="1">
        <f t="shared" si="39"/>
        <v>1325.1999999999998</v>
      </c>
      <c r="M159" s="1">
        <f t="shared" si="34"/>
        <v>20674.8</v>
      </c>
    </row>
    <row r="160" spans="1:13" s="2" customFormat="1" ht="24.95" customHeight="1" x14ac:dyDescent="0.25">
      <c r="A160" s="25">
        <v>150</v>
      </c>
      <c r="B160" s="7" t="s">
        <v>271</v>
      </c>
      <c r="C160" s="7" t="s">
        <v>130</v>
      </c>
      <c r="D160" s="7" t="s">
        <v>80</v>
      </c>
      <c r="E160" s="7" t="s">
        <v>70</v>
      </c>
      <c r="F160" s="25" t="s">
        <v>223</v>
      </c>
      <c r="G160" s="1">
        <v>22000</v>
      </c>
      <c r="H160" s="1">
        <f t="shared" si="37"/>
        <v>631.4</v>
      </c>
      <c r="I160" s="1">
        <v>0</v>
      </c>
      <c r="J160" s="1">
        <f t="shared" si="38"/>
        <v>668.8</v>
      </c>
      <c r="K160" s="1">
        <v>25</v>
      </c>
      <c r="L160" s="1">
        <f t="shared" si="39"/>
        <v>1325.1999999999998</v>
      </c>
      <c r="M160" s="1">
        <f t="shared" si="34"/>
        <v>20674.8</v>
      </c>
    </row>
    <row r="161" spans="1:13" s="2" customFormat="1" ht="24.95" customHeight="1" x14ac:dyDescent="0.25">
      <c r="A161" s="25">
        <v>151</v>
      </c>
      <c r="B161" s="7" t="s">
        <v>236</v>
      </c>
      <c r="C161" s="7" t="s">
        <v>130</v>
      </c>
      <c r="D161" s="7" t="s">
        <v>80</v>
      </c>
      <c r="E161" s="7" t="s">
        <v>70</v>
      </c>
      <c r="F161" s="25" t="s">
        <v>223</v>
      </c>
      <c r="G161" s="1">
        <v>22000</v>
      </c>
      <c r="H161" s="1">
        <f t="shared" si="37"/>
        <v>631.4</v>
      </c>
      <c r="I161" s="1">
        <v>0</v>
      </c>
      <c r="J161" s="1">
        <f t="shared" si="38"/>
        <v>668.8</v>
      </c>
      <c r="K161" s="1">
        <v>25</v>
      </c>
      <c r="L161" s="1">
        <f t="shared" si="39"/>
        <v>1325.1999999999998</v>
      </c>
      <c r="M161" s="1">
        <f t="shared" si="34"/>
        <v>20674.8</v>
      </c>
    </row>
    <row r="162" spans="1:13" s="2" customFormat="1" ht="24.95" customHeight="1" x14ac:dyDescent="0.25">
      <c r="A162" s="25">
        <v>152</v>
      </c>
      <c r="B162" s="7" t="s">
        <v>237</v>
      </c>
      <c r="C162" s="7" t="s">
        <v>130</v>
      </c>
      <c r="D162" s="7" t="s">
        <v>80</v>
      </c>
      <c r="E162" s="7" t="s">
        <v>70</v>
      </c>
      <c r="F162" s="25" t="s">
        <v>223</v>
      </c>
      <c r="G162" s="1">
        <v>22000</v>
      </c>
      <c r="H162" s="1">
        <f t="shared" si="37"/>
        <v>631.4</v>
      </c>
      <c r="I162" s="1">
        <v>0</v>
      </c>
      <c r="J162" s="1">
        <f t="shared" si="38"/>
        <v>668.8</v>
      </c>
      <c r="K162" s="1">
        <v>25</v>
      </c>
      <c r="L162" s="1">
        <f t="shared" si="39"/>
        <v>1325.1999999999998</v>
      </c>
      <c r="M162" s="1">
        <f t="shared" si="34"/>
        <v>20674.8</v>
      </c>
    </row>
    <row r="163" spans="1:13" s="2" customFormat="1" ht="24.95" customHeight="1" x14ac:dyDescent="0.25">
      <c r="A163" s="25">
        <v>153</v>
      </c>
      <c r="B163" s="7" t="s">
        <v>238</v>
      </c>
      <c r="C163" s="7" t="s">
        <v>130</v>
      </c>
      <c r="D163" s="7" t="s">
        <v>80</v>
      </c>
      <c r="E163" s="7" t="s">
        <v>70</v>
      </c>
      <c r="F163" s="25" t="s">
        <v>222</v>
      </c>
      <c r="G163" s="1">
        <v>22000</v>
      </c>
      <c r="H163" s="1">
        <f t="shared" si="37"/>
        <v>631.4</v>
      </c>
      <c r="I163" s="1">
        <v>0</v>
      </c>
      <c r="J163" s="1">
        <f t="shared" si="38"/>
        <v>668.8</v>
      </c>
      <c r="K163" s="1">
        <v>25</v>
      </c>
      <c r="L163" s="1">
        <f t="shared" si="39"/>
        <v>1325.1999999999998</v>
      </c>
      <c r="M163" s="1">
        <f t="shared" si="34"/>
        <v>20674.8</v>
      </c>
    </row>
    <row r="164" spans="1:13" s="2" customFormat="1" ht="24.95" customHeight="1" x14ac:dyDescent="0.25">
      <c r="A164" s="25">
        <v>154</v>
      </c>
      <c r="B164" s="7" t="s">
        <v>239</v>
      </c>
      <c r="C164" s="7" t="s">
        <v>130</v>
      </c>
      <c r="D164" s="7" t="s">
        <v>80</v>
      </c>
      <c r="E164" s="7" t="s">
        <v>70</v>
      </c>
      <c r="F164" s="25" t="s">
        <v>222</v>
      </c>
      <c r="G164" s="1">
        <v>22000</v>
      </c>
      <c r="H164" s="1">
        <f t="shared" si="37"/>
        <v>631.4</v>
      </c>
      <c r="I164" s="1">
        <v>0</v>
      </c>
      <c r="J164" s="1">
        <f t="shared" si="38"/>
        <v>668.8</v>
      </c>
      <c r="K164" s="1">
        <v>25</v>
      </c>
      <c r="L164" s="1">
        <f t="shared" si="39"/>
        <v>1325.1999999999998</v>
      </c>
      <c r="M164" s="1">
        <f t="shared" si="34"/>
        <v>20674.8</v>
      </c>
    </row>
    <row r="165" spans="1:13" s="2" customFormat="1" ht="24.95" customHeight="1" x14ac:dyDescent="0.25">
      <c r="A165" s="25">
        <v>155</v>
      </c>
      <c r="B165" s="7" t="s">
        <v>240</v>
      </c>
      <c r="C165" s="7" t="s">
        <v>130</v>
      </c>
      <c r="D165" s="7" t="s">
        <v>80</v>
      </c>
      <c r="E165" s="7" t="s">
        <v>70</v>
      </c>
      <c r="F165" s="25" t="s">
        <v>223</v>
      </c>
      <c r="G165" s="1">
        <v>22000</v>
      </c>
      <c r="H165" s="1">
        <f t="shared" si="37"/>
        <v>631.4</v>
      </c>
      <c r="I165" s="1">
        <v>0</v>
      </c>
      <c r="J165" s="1">
        <f t="shared" si="38"/>
        <v>668.8</v>
      </c>
      <c r="K165" s="1">
        <v>25</v>
      </c>
      <c r="L165" s="1">
        <f t="shared" si="39"/>
        <v>1325.1999999999998</v>
      </c>
      <c r="M165" s="1">
        <f t="shared" si="34"/>
        <v>20674.8</v>
      </c>
    </row>
    <row r="166" spans="1:13" s="2" customFormat="1" ht="24.95" customHeight="1" x14ac:dyDescent="0.25">
      <c r="A166" s="25">
        <v>156</v>
      </c>
      <c r="B166" s="7" t="s">
        <v>241</v>
      </c>
      <c r="C166" s="7" t="s">
        <v>130</v>
      </c>
      <c r="D166" s="7" t="s">
        <v>80</v>
      </c>
      <c r="E166" s="7" t="s">
        <v>70</v>
      </c>
      <c r="F166" s="25" t="s">
        <v>223</v>
      </c>
      <c r="G166" s="1">
        <v>22000</v>
      </c>
      <c r="H166" s="1">
        <f t="shared" si="37"/>
        <v>631.4</v>
      </c>
      <c r="I166" s="1">
        <v>0</v>
      </c>
      <c r="J166" s="1">
        <f t="shared" si="38"/>
        <v>668.8</v>
      </c>
      <c r="K166" s="1">
        <v>25</v>
      </c>
      <c r="L166" s="1">
        <f t="shared" si="39"/>
        <v>1325.1999999999998</v>
      </c>
      <c r="M166" s="1">
        <f t="shared" si="34"/>
        <v>20674.8</v>
      </c>
    </row>
    <row r="167" spans="1:13" s="2" customFormat="1" ht="24.95" customHeight="1" x14ac:dyDescent="0.25">
      <c r="A167" s="25">
        <v>157</v>
      </c>
      <c r="B167" s="7" t="s">
        <v>242</v>
      </c>
      <c r="C167" s="7" t="s">
        <v>130</v>
      </c>
      <c r="D167" s="7" t="s">
        <v>80</v>
      </c>
      <c r="E167" s="7" t="s">
        <v>70</v>
      </c>
      <c r="F167" s="25" t="s">
        <v>222</v>
      </c>
      <c r="G167" s="1">
        <v>22000</v>
      </c>
      <c r="H167" s="1">
        <f t="shared" si="37"/>
        <v>631.4</v>
      </c>
      <c r="I167" s="1">
        <v>0</v>
      </c>
      <c r="J167" s="1">
        <f t="shared" si="38"/>
        <v>668.8</v>
      </c>
      <c r="K167" s="1">
        <v>25</v>
      </c>
      <c r="L167" s="1">
        <f t="shared" si="39"/>
        <v>1325.1999999999998</v>
      </c>
      <c r="M167" s="1">
        <f t="shared" si="34"/>
        <v>20674.8</v>
      </c>
    </row>
    <row r="168" spans="1:13" s="2" customFormat="1" ht="24.95" customHeight="1" x14ac:dyDescent="0.25">
      <c r="A168" s="25">
        <v>158</v>
      </c>
      <c r="B168" s="7" t="s">
        <v>243</v>
      </c>
      <c r="C168" s="7" t="s">
        <v>130</v>
      </c>
      <c r="D168" s="7" t="s">
        <v>80</v>
      </c>
      <c r="E168" s="7" t="s">
        <v>70</v>
      </c>
      <c r="F168" s="25" t="s">
        <v>223</v>
      </c>
      <c r="G168" s="1">
        <v>22000</v>
      </c>
      <c r="H168" s="1">
        <f t="shared" si="37"/>
        <v>631.4</v>
      </c>
      <c r="I168" s="1">
        <v>0</v>
      </c>
      <c r="J168" s="1">
        <f t="shared" si="38"/>
        <v>668.8</v>
      </c>
      <c r="K168" s="1">
        <v>25</v>
      </c>
      <c r="L168" s="1">
        <f t="shared" si="39"/>
        <v>1325.1999999999998</v>
      </c>
      <c r="M168" s="1">
        <f t="shared" si="34"/>
        <v>20674.8</v>
      </c>
    </row>
    <row r="169" spans="1:13" s="2" customFormat="1" ht="24.95" customHeight="1" x14ac:dyDescent="0.25">
      <c r="A169" s="25">
        <v>159</v>
      </c>
      <c r="B169" s="7" t="s">
        <v>244</v>
      </c>
      <c r="C169" s="7" t="s">
        <v>130</v>
      </c>
      <c r="D169" s="7" t="s">
        <v>80</v>
      </c>
      <c r="E169" s="7" t="s">
        <v>70</v>
      </c>
      <c r="F169" s="25" t="s">
        <v>223</v>
      </c>
      <c r="G169" s="1">
        <v>22000</v>
      </c>
      <c r="H169" s="1">
        <f t="shared" si="37"/>
        <v>631.4</v>
      </c>
      <c r="I169" s="1">
        <v>0</v>
      </c>
      <c r="J169" s="1">
        <f t="shared" si="38"/>
        <v>668.8</v>
      </c>
      <c r="K169" s="1">
        <v>25</v>
      </c>
      <c r="L169" s="1">
        <f t="shared" si="39"/>
        <v>1325.1999999999998</v>
      </c>
      <c r="M169" s="1">
        <f t="shared" si="34"/>
        <v>20674.8</v>
      </c>
    </row>
    <row r="170" spans="1:13" s="2" customFormat="1" ht="24.95" customHeight="1" x14ac:dyDescent="0.25">
      <c r="A170" s="25">
        <v>160</v>
      </c>
      <c r="B170" s="7" t="s">
        <v>245</v>
      </c>
      <c r="C170" s="7" t="s">
        <v>130</v>
      </c>
      <c r="D170" s="7" t="s">
        <v>80</v>
      </c>
      <c r="E170" s="7" t="s">
        <v>70</v>
      </c>
      <c r="F170" s="25" t="s">
        <v>222</v>
      </c>
      <c r="G170" s="1">
        <v>22000</v>
      </c>
      <c r="H170" s="1">
        <f t="shared" si="37"/>
        <v>631.4</v>
      </c>
      <c r="I170" s="1">
        <v>0</v>
      </c>
      <c r="J170" s="1">
        <f t="shared" si="38"/>
        <v>668.8</v>
      </c>
      <c r="K170" s="1">
        <v>25</v>
      </c>
      <c r="L170" s="1">
        <f t="shared" si="39"/>
        <v>1325.1999999999998</v>
      </c>
      <c r="M170" s="1">
        <f t="shared" si="34"/>
        <v>20674.8</v>
      </c>
    </row>
    <row r="171" spans="1:13" s="2" customFormat="1" ht="24.95" customHeight="1" x14ac:dyDescent="0.25">
      <c r="A171" s="25">
        <v>161</v>
      </c>
      <c r="B171" s="7" t="s">
        <v>246</v>
      </c>
      <c r="C171" s="7" t="s">
        <v>130</v>
      </c>
      <c r="D171" s="7" t="s">
        <v>80</v>
      </c>
      <c r="E171" s="7" t="s">
        <v>70</v>
      </c>
      <c r="F171" s="25" t="s">
        <v>223</v>
      </c>
      <c r="G171" s="1">
        <v>22000</v>
      </c>
      <c r="H171" s="1">
        <f t="shared" si="37"/>
        <v>631.4</v>
      </c>
      <c r="I171" s="1">
        <v>0</v>
      </c>
      <c r="J171" s="1">
        <f t="shared" si="38"/>
        <v>668.8</v>
      </c>
      <c r="K171" s="1">
        <v>25</v>
      </c>
      <c r="L171" s="1">
        <f t="shared" si="39"/>
        <v>1325.1999999999998</v>
      </c>
      <c r="M171" s="1">
        <f t="shared" si="34"/>
        <v>20674.8</v>
      </c>
    </row>
    <row r="172" spans="1:13" s="2" customFormat="1" ht="24.95" customHeight="1" x14ac:dyDescent="0.25">
      <c r="A172" s="25">
        <v>162</v>
      </c>
      <c r="B172" s="7" t="s">
        <v>247</v>
      </c>
      <c r="C172" s="7" t="s">
        <v>130</v>
      </c>
      <c r="D172" s="7" t="s">
        <v>80</v>
      </c>
      <c r="E172" s="7" t="s">
        <v>70</v>
      </c>
      <c r="F172" s="25" t="s">
        <v>223</v>
      </c>
      <c r="G172" s="1">
        <v>22000</v>
      </c>
      <c r="H172" s="1">
        <f t="shared" si="37"/>
        <v>631.4</v>
      </c>
      <c r="I172" s="1">
        <v>0</v>
      </c>
      <c r="J172" s="1">
        <f t="shared" si="38"/>
        <v>668.8</v>
      </c>
      <c r="K172" s="1">
        <v>25</v>
      </c>
      <c r="L172" s="1">
        <f t="shared" si="39"/>
        <v>1325.1999999999998</v>
      </c>
      <c r="M172" s="1">
        <f t="shared" si="34"/>
        <v>20674.8</v>
      </c>
    </row>
    <row r="173" spans="1:13" s="2" customFormat="1" ht="24.95" customHeight="1" x14ac:dyDescent="0.25">
      <c r="A173" s="25">
        <v>163</v>
      </c>
      <c r="B173" s="7" t="s">
        <v>11</v>
      </c>
      <c r="C173" s="7" t="s">
        <v>278</v>
      </c>
      <c r="D173" s="7" t="s">
        <v>115</v>
      </c>
      <c r="E173" s="7" t="s">
        <v>70</v>
      </c>
      <c r="F173" s="25" t="s">
        <v>223</v>
      </c>
      <c r="G173" s="1">
        <v>50000</v>
      </c>
      <c r="H173" s="1">
        <f t="shared" ref="H173:H179" si="40">+G173*2.87%</f>
        <v>1435</v>
      </c>
      <c r="I173" s="1">
        <v>0</v>
      </c>
      <c r="J173" s="1">
        <f t="shared" ref="J173:J179" si="41">+G173*3.04%</f>
        <v>1520</v>
      </c>
      <c r="K173" s="1">
        <v>25</v>
      </c>
      <c r="L173" s="1">
        <f t="shared" ref="L173:L179" si="42">H173+I173+J173+K173</f>
        <v>2980</v>
      </c>
      <c r="M173" s="1">
        <f t="shared" ref="M173:M179" si="43">+G173-L173</f>
        <v>47020</v>
      </c>
    </row>
    <row r="174" spans="1:13" s="2" customFormat="1" ht="24.95" customHeight="1" x14ac:dyDescent="0.25">
      <c r="A174" s="25">
        <v>164</v>
      </c>
      <c r="B174" s="7" t="s">
        <v>121</v>
      </c>
      <c r="C174" s="7" t="s">
        <v>278</v>
      </c>
      <c r="D174" s="7" t="s">
        <v>123</v>
      </c>
      <c r="E174" s="7" t="s">
        <v>70</v>
      </c>
      <c r="F174" s="25" t="s">
        <v>223</v>
      </c>
      <c r="G174" s="1">
        <v>26250</v>
      </c>
      <c r="H174" s="1">
        <f t="shared" si="40"/>
        <v>753.375</v>
      </c>
      <c r="I174" s="1">
        <v>0</v>
      </c>
      <c r="J174" s="1">
        <f t="shared" si="41"/>
        <v>798</v>
      </c>
      <c r="K174" s="1">
        <v>25</v>
      </c>
      <c r="L174" s="1">
        <f t="shared" si="42"/>
        <v>1576.375</v>
      </c>
      <c r="M174" s="1">
        <f t="shared" si="43"/>
        <v>24673.625</v>
      </c>
    </row>
    <row r="175" spans="1:13" s="2" customFormat="1" ht="24.95" customHeight="1" x14ac:dyDescent="0.25">
      <c r="A175" s="25">
        <v>165</v>
      </c>
      <c r="B175" s="7" t="s">
        <v>152</v>
      </c>
      <c r="C175" s="7" t="s">
        <v>279</v>
      </c>
      <c r="D175" s="7" t="s">
        <v>153</v>
      </c>
      <c r="E175" s="7" t="s">
        <v>70</v>
      </c>
      <c r="F175" s="25" t="s">
        <v>222</v>
      </c>
      <c r="G175" s="1">
        <v>110000</v>
      </c>
      <c r="H175" s="1">
        <f t="shared" si="40"/>
        <v>3157</v>
      </c>
      <c r="I175" s="1">
        <v>14457.62</v>
      </c>
      <c r="J175" s="1">
        <f t="shared" si="41"/>
        <v>3344</v>
      </c>
      <c r="K175" s="1">
        <v>25</v>
      </c>
      <c r="L175" s="1">
        <f t="shared" si="42"/>
        <v>20983.620000000003</v>
      </c>
      <c r="M175" s="1">
        <f t="shared" si="43"/>
        <v>89016.38</v>
      </c>
    </row>
    <row r="176" spans="1:13" s="2" customFormat="1" ht="24.95" customHeight="1" x14ac:dyDescent="0.25">
      <c r="A176" s="25">
        <v>166</v>
      </c>
      <c r="B176" s="7" t="s">
        <v>168</v>
      </c>
      <c r="C176" s="7" t="s">
        <v>279</v>
      </c>
      <c r="D176" s="7" t="s">
        <v>171</v>
      </c>
      <c r="E176" s="7" t="s">
        <v>70</v>
      </c>
      <c r="F176" s="25" t="s">
        <v>222</v>
      </c>
      <c r="G176" s="1">
        <v>95000</v>
      </c>
      <c r="H176" s="1">
        <f t="shared" si="40"/>
        <v>2726.5</v>
      </c>
      <c r="I176" s="1">
        <v>10929.24</v>
      </c>
      <c r="J176" s="1">
        <f t="shared" si="41"/>
        <v>2888</v>
      </c>
      <c r="K176" s="1">
        <v>25</v>
      </c>
      <c r="L176" s="1">
        <f t="shared" si="42"/>
        <v>16568.739999999998</v>
      </c>
      <c r="M176" s="1">
        <f t="shared" si="43"/>
        <v>78431.260000000009</v>
      </c>
    </row>
    <row r="177" spans="1:128" s="2" customFormat="1" ht="24.95" customHeight="1" x14ac:dyDescent="0.25">
      <c r="A177" s="25">
        <v>167</v>
      </c>
      <c r="B177" s="7" t="s">
        <v>30</v>
      </c>
      <c r="C177" s="7" t="s">
        <v>279</v>
      </c>
      <c r="D177" s="7" t="s">
        <v>91</v>
      </c>
      <c r="E177" s="7" t="s">
        <v>70</v>
      </c>
      <c r="F177" s="25" t="s">
        <v>223</v>
      </c>
      <c r="G177" s="1">
        <v>40000</v>
      </c>
      <c r="H177" s="1">
        <f t="shared" si="40"/>
        <v>1148</v>
      </c>
      <c r="I177" s="1">
        <v>442.65</v>
      </c>
      <c r="J177" s="1">
        <f t="shared" si="41"/>
        <v>1216</v>
      </c>
      <c r="K177" s="1">
        <v>25</v>
      </c>
      <c r="L177" s="1">
        <f t="shared" si="42"/>
        <v>2831.65</v>
      </c>
      <c r="M177" s="1">
        <f t="shared" si="43"/>
        <v>37168.35</v>
      </c>
    </row>
    <row r="178" spans="1:128" s="2" customFormat="1" ht="24.95" customHeight="1" x14ac:dyDescent="0.25">
      <c r="A178" s="25">
        <v>168</v>
      </c>
      <c r="B178" s="7" t="s">
        <v>6</v>
      </c>
      <c r="C178" s="7" t="s">
        <v>279</v>
      </c>
      <c r="D178" s="7" t="s">
        <v>7</v>
      </c>
      <c r="E178" s="7" t="s">
        <v>70</v>
      </c>
      <c r="F178" s="25" t="s">
        <v>223</v>
      </c>
      <c r="G178" s="1">
        <v>35000</v>
      </c>
      <c r="H178" s="1">
        <f t="shared" si="40"/>
        <v>1004.5</v>
      </c>
      <c r="I178" s="1">
        <v>0</v>
      </c>
      <c r="J178" s="1">
        <f t="shared" si="41"/>
        <v>1064</v>
      </c>
      <c r="K178" s="1">
        <v>25</v>
      </c>
      <c r="L178" s="1">
        <f t="shared" si="42"/>
        <v>2093.5</v>
      </c>
      <c r="M178" s="1">
        <f t="shared" si="43"/>
        <v>32906.5</v>
      </c>
    </row>
    <row r="179" spans="1:128" s="2" customFormat="1" ht="24.95" customHeight="1" x14ac:dyDescent="0.25">
      <c r="A179" s="25">
        <v>169</v>
      </c>
      <c r="B179" s="7" t="s">
        <v>139</v>
      </c>
      <c r="C179" s="7" t="s">
        <v>279</v>
      </c>
      <c r="D179" s="7" t="s">
        <v>140</v>
      </c>
      <c r="E179" s="7" t="s">
        <v>70</v>
      </c>
      <c r="F179" s="25" t="s">
        <v>223</v>
      </c>
      <c r="G179" s="1">
        <v>25000</v>
      </c>
      <c r="H179" s="1">
        <f t="shared" si="40"/>
        <v>717.5</v>
      </c>
      <c r="I179" s="1">
        <v>0</v>
      </c>
      <c r="J179" s="1">
        <f t="shared" si="41"/>
        <v>760</v>
      </c>
      <c r="K179" s="1">
        <v>25</v>
      </c>
      <c r="L179" s="1">
        <f t="shared" si="42"/>
        <v>1502.5</v>
      </c>
      <c r="M179" s="1">
        <f t="shared" si="43"/>
        <v>23497.5</v>
      </c>
    </row>
    <row r="180" spans="1:128" s="2" customFormat="1" ht="24.95" customHeight="1" x14ac:dyDescent="0.25">
      <c r="A180" s="25">
        <v>170</v>
      </c>
      <c r="B180" s="7" t="s">
        <v>166</v>
      </c>
      <c r="C180" s="7" t="s">
        <v>279</v>
      </c>
      <c r="D180" s="7" t="s">
        <v>167</v>
      </c>
      <c r="E180" s="7" t="s">
        <v>70</v>
      </c>
      <c r="F180" s="25" t="s">
        <v>222</v>
      </c>
      <c r="G180" s="1">
        <v>37000</v>
      </c>
      <c r="H180" s="1">
        <f t="shared" ref="H180" si="44">+G180*2.87%</f>
        <v>1061.9000000000001</v>
      </c>
      <c r="I180" s="1">
        <v>19.25</v>
      </c>
      <c r="J180" s="1">
        <f t="shared" ref="J180" si="45">+G180*3.04%</f>
        <v>1124.8</v>
      </c>
      <c r="K180" s="1">
        <v>25</v>
      </c>
      <c r="L180" s="1">
        <f t="shared" ref="L180" si="46">H180+I180+J180+K180</f>
        <v>2230.9499999999998</v>
      </c>
      <c r="M180" s="1">
        <f t="shared" ref="M180" si="47">+G180-L180</f>
        <v>34769.050000000003</v>
      </c>
    </row>
    <row r="181" spans="1:128" s="2" customFormat="1" ht="24.95" customHeight="1" x14ac:dyDescent="0.25">
      <c r="A181" s="25">
        <v>171</v>
      </c>
      <c r="B181" s="7" t="s">
        <v>151</v>
      </c>
      <c r="C181" s="7" t="s">
        <v>279</v>
      </c>
      <c r="D181" s="7" t="s">
        <v>150</v>
      </c>
      <c r="E181" s="7" t="s">
        <v>70</v>
      </c>
      <c r="F181" s="25" t="s">
        <v>223</v>
      </c>
      <c r="G181" s="1">
        <v>37000</v>
      </c>
      <c r="H181" s="1">
        <f>+G181*2.87%</f>
        <v>1061.9000000000001</v>
      </c>
      <c r="I181" s="1">
        <v>19.25</v>
      </c>
      <c r="J181" s="1">
        <f>+G181*3.04%</f>
        <v>1124.8</v>
      </c>
      <c r="K181" s="1">
        <v>25</v>
      </c>
      <c r="L181" s="1">
        <f>H181+I181+J181+K181</f>
        <v>2230.9499999999998</v>
      </c>
      <c r="M181" s="1">
        <f>+G181-L181</f>
        <v>34769.050000000003</v>
      </c>
    </row>
    <row r="182" spans="1:128" s="2" customFormat="1" ht="24.95" customHeight="1" x14ac:dyDescent="0.25">
      <c r="A182" s="25">
        <v>172</v>
      </c>
      <c r="B182" s="7" t="s">
        <v>149</v>
      </c>
      <c r="C182" s="7" t="s">
        <v>279</v>
      </c>
      <c r="D182" s="7" t="s">
        <v>150</v>
      </c>
      <c r="E182" s="7" t="s">
        <v>70</v>
      </c>
      <c r="F182" s="25" t="s">
        <v>222</v>
      </c>
      <c r="G182" s="1">
        <v>45000</v>
      </c>
      <c r="H182" s="1">
        <f>+G182*2.87%</f>
        <v>1291.5</v>
      </c>
      <c r="I182" s="1">
        <v>1148.33</v>
      </c>
      <c r="J182" s="1">
        <f>+G182*3.04%</f>
        <v>1368</v>
      </c>
      <c r="K182" s="1">
        <v>25</v>
      </c>
      <c r="L182" s="1">
        <f>H182+I182+J182+K182</f>
        <v>3832.83</v>
      </c>
      <c r="M182" s="1">
        <f>+G182-L182</f>
        <v>41167.17</v>
      </c>
    </row>
    <row r="183" spans="1:128" x14ac:dyDescent="0.25">
      <c r="D183" s="27" t="s">
        <v>74</v>
      </c>
      <c r="E183" s="27"/>
      <c r="F183" s="26"/>
      <c r="G183" s="8">
        <f t="shared" ref="G183:M183" si="48">SUM(G18:G182)</f>
        <v>5335594.5</v>
      </c>
      <c r="H183" s="8">
        <f t="shared" si="48"/>
        <v>153131.56214999966</v>
      </c>
      <c r="I183" s="8">
        <f t="shared" si="48"/>
        <v>220818.75999999998</v>
      </c>
      <c r="J183" s="8">
        <f t="shared" si="48"/>
        <v>157316.18279999989</v>
      </c>
      <c r="K183" s="8">
        <f t="shared" si="48"/>
        <v>22781.279999999995</v>
      </c>
      <c r="L183" s="8">
        <f t="shared" si="48"/>
        <v>554047.78495000047</v>
      </c>
      <c r="M183" s="8">
        <f t="shared" si="48"/>
        <v>4781546.7150499867</v>
      </c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</row>
    <row r="184" spans="1:128" x14ac:dyDescent="0.25">
      <c r="D184" s="23"/>
      <c r="E184" s="23"/>
      <c r="F184" s="23"/>
      <c r="G184" s="24"/>
      <c r="H184" s="24"/>
      <c r="I184" s="24"/>
      <c r="J184" s="24"/>
      <c r="K184" s="24"/>
      <c r="L184" s="24"/>
      <c r="M184" s="24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</row>
    <row r="185" spans="1:128" x14ac:dyDescent="0.25">
      <c r="D185" s="23"/>
      <c r="E185" s="23"/>
      <c r="F185" s="23"/>
      <c r="G185" s="24"/>
      <c r="H185" s="24"/>
      <c r="I185" s="24"/>
      <c r="J185" s="24"/>
      <c r="K185" s="24"/>
      <c r="L185" s="24"/>
      <c r="M185" s="24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</row>
    <row r="186" spans="1:128" ht="20.25" customHeight="1" x14ac:dyDescent="0.45">
      <c r="D186" s="16"/>
      <c r="E186" s="17"/>
      <c r="F186" s="17"/>
      <c r="G186" s="14"/>
      <c r="H186" s="14"/>
      <c r="I186" s="14"/>
      <c r="J186" s="14"/>
      <c r="K186" s="18"/>
      <c r="N186" s="2"/>
      <c r="O186" s="2"/>
    </row>
    <row r="187" spans="1:128" x14ac:dyDescent="0.25">
      <c r="B187" s="5" t="s">
        <v>79</v>
      </c>
    </row>
    <row r="188" spans="1:128" x14ac:dyDescent="0.25">
      <c r="B188" s="5" t="s">
        <v>103</v>
      </c>
      <c r="G188" s="14"/>
    </row>
    <row r="189" spans="1:128" ht="18.75" customHeight="1" x14ac:dyDescent="0.25">
      <c r="B189" s="5" t="s">
        <v>104</v>
      </c>
      <c r="E189" s="5" t="s">
        <v>94</v>
      </c>
      <c r="H189" s="6"/>
      <c r="I189" s="6"/>
      <c r="J189" s="6"/>
    </row>
    <row r="190" spans="1:128" x14ac:dyDescent="0.25">
      <c r="B190" s="5" t="s">
        <v>105</v>
      </c>
      <c r="I190" s="6"/>
    </row>
    <row r="191" spans="1:128" ht="18.75" x14ac:dyDescent="0.25">
      <c r="B191" s="5" t="s">
        <v>193</v>
      </c>
      <c r="H191" s="19"/>
    </row>
    <row r="192" spans="1:128" ht="18.75" x14ac:dyDescent="0.25">
      <c r="H192" s="19"/>
    </row>
    <row r="197" spans="4:4" x14ac:dyDescent="0.25">
      <c r="D197" s="15" t="s">
        <v>126</v>
      </c>
    </row>
    <row r="198" spans="4:4" x14ac:dyDescent="0.25">
      <c r="D198" s="15" t="s">
        <v>282</v>
      </c>
    </row>
  </sheetData>
  <mergeCells count="4">
    <mergeCell ref="D183:E183"/>
    <mergeCell ref="B6:M6"/>
    <mergeCell ref="B7:M7"/>
    <mergeCell ref="B8:M8"/>
  </mergeCells>
  <pageMargins left="0.25" right="0.25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 Pérez</cp:lastModifiedBy>
  <cp:lastPrinted>2021-08-27T16:16:35Z</cp:lastPrinted>
  <dcterms:created xsi:type="dcterms:W3CDTF">2015-04-22T16:42:59Z</dcterms:created>
  <dcterms:modified xsi:type="dcterms:W3CDTF">2021-12-14T13:35:03Z</dcterms:modified>
</cp:coreProperties>
</file>