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PRESUPUESTO\"/>
    </mc:Choice>
  </mc:AlternateContent>
  <xr:revisionPtr revIDLastSave="0" documentId="13_ncr:1_{81C43F49-2BC8-4989-926D-868E6175BE5B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B51" i="1"/>
  <c r="C25" i="1"/>
  <c r="D9" i="1"/>
  <c r="C9" i="1"/>
  <c r="C15" i="1"/>
  <c r="D15" i="1"/>
  <c r="D25" i="1"/>
  <c r="C35" i="1"/>
  <c r="D35" i="1"/>
  <c r="C73" i="1" l="1"/>
  <c r="D73" i="1"/>
  <c r="B35" i="1"/>
  <c r="B25" i="1"/>
  <c r="B15" i="1"/>
  <c r="B9" i="1"/>
  <c r="B73" i="1" l="1"/>
  <c r="B86" i="1" s="1"/>
  <c r="C86" i="1"/>
  <c r="D86" i="1"/>
  <c r="C75" i="1" l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<sst xmlns="http://schemas.openxmlformats.org/spreadsheetml/2006/main" count="92" uniqueCount="92">
  <si>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</si>
  <si>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</si>
  <si>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</si>
  <si>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</si>
  <si>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</si>
  <si>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</si>
  <si>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</si>
  <si>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</si>
  <si>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</si>
  <si>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</si>
  <si>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</si>
  <si>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</si>
  <si>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</si>
  <si>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</si>
  <si>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</si>
  <si>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</si>
  <si>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</si>
  <si>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</si>
  <si>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</si>
  <si>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</si>
  <si>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</si>
  <si>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</si>
  <si>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</si>
  <si>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</si>
  <si>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</si>
  <si>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</si>
  <si>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</si>
  <si>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</si>
  <si>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</si>
  <si>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</si>
  <si>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</si>
  <si>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</si>
  <si>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</si>
  <si>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</si>
  <si>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</si>
  <si>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</si>
  <si>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</si>
  <si>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</si>
  <si>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</si>
  <si>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</si>
  <si>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</si>
  <si>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</si>
  <si>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</si>
  <si>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</si>
  <si>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</si>
  <si>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</si>
  <si>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</si>
  <si>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</si>
  <si>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</si>
  <si>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</si>
  <si>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</si>
  <si>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</si>
  <si>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</si>
  <si>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</si>
  <si>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</si>
  <si>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</si>
  <si>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</si>
  <si>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</si>
  <si>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</si>
  <si>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</si>
  <si>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</si>
  <si>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</si>
  <si>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</si>
  <si>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</si>
  <si>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</si>
  <si>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</si>
  <si>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</si>
  <si>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</si>
  <si>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</si>
  <si>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</si>
  <si>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</si>
  <si>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</si>
  <si>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</si>
  <si>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</si>
  <si>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</si>
  <si>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</si>
  <si>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</si>
  <si>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</si>
  <si>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</si>
  <si>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</si>
  <si>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</si>
  <si>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</si>
  <si>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</si>
  <si>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</si>
  <si>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</si>
  <si>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</si>
  <si>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</si>
  <si>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</si>
  <si>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</si>
  <si>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LIC.FABIO UREÑA ORTIZ</t>
  </si>
  <si>
    <t>DIRECTOR ADMINISTRATIVO Y FINANCIERO.</t>
  </si>
  <si>
    <t>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</si>
</sst>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1266093</xdr:colOff>
      <xdr:row>0</xdr:row>
      <xdr:rowOff>134815</xdr:rowOff>
    </xdr:from>
    <xdr:to>
      <xdr:col>3</xdr:col>
      <xdr:colOff>1482770</xdr:colOff>
      <xdr:row>3</xdr:row>
      <xdr:rowOff>14453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692662" y="134815"/>
          <a:ext cx="1494493" cy="5185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zoomScale="130" zoomScaleNormal="130" workbookViewId="0">
      <selection activeCell="D96" sqref="A1:D9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6" t="s">
        <v>0</v>
      </c>
      <c r="B2" s="36"/>
      <c r="C2" s="36"/>
      <c r="E2" s="2"/>
    </row>
    <row r="3" spans="1:5" ht="18" x14ac:dyDescent="0.3">
      <c r="A3" s="36" t="s">
        <v>1</v>
      </c>
      <c r="B3" s="36"/>
      <c r="C3" s="36"/>
      <c r="E3" s="3"/>
    </row>
    <row r="4" spans="1:5" ht="18" x14ac:dyDescent="0.3">
      <c r="A4" s="36" t="s">
        <v>91</v>
      </c>
      <c r="B4" s="36"/>
      <c r="C4" s="36"/>
      <c r="E4" s="3"/>
    </row>
    <row r="5" spans="1:5" ht="18" x14ac:dyDescent="0.35">
      <c r="A5" s="37" t="s">
        <v>2</v>
      </c>
      <c r="B5" s="37"/>
      <c r="C5" s="37"/>
      <c r="E5" s="2"/>
    </row>
    <row r="6" spans="1:5" x14ac:dyDescent="0.3">
      <c r="A6" s="38" t="s">
        <v>3</v>
      </c>
      <c r="B6" s="38"/>
      <c r="C6" s="38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709547520</v>
      </c>
      <c r="C9" s="13">
        <f t="shared" si="0"/>
        <v>673266498</v>
      </c>
      <c r="D9" s="13">
        <f t="shared" si="0"/>
        <v>384567594.84000003</v>
      </c>
    </row>
    <row r="10" spans="1:5" x14ac:dyDescent="0.3">
      <c r="A10" s="14" t="s">
        <v>10</v>
      </c>
      <c r="B10" s="15">
        <v>507498286</v>
      </c>
      <c r="C10" s="15">
        <v>512866476</v>
      </c>
      <c r="D10" s="15">
        <v>292117700.25999999</v>
      </c>
    </row>
    <row r="11" spans="1:5" x14ac:dyDescent="0.3">
      <c r="A11" s="14" t="s">
        <v>11</v>
      </c>
      <c r="B11" s="15">
        <v>120953426</v>
      </c>
      <c r="C11" s="15">
        <v>78826844</v>
      </c>
      <c r="D11" s="15">
        <v>49913624.549999997</v>
      </c>
    </row>
    <row r="12" spans="1:5" x14ac:dyDescent="0.3">
      <c r="A12" s="14" t="s">
        <v>12</v>
      </c>
      <c r="B12" s="16">
        <v>200000</v>
      </c>
      <c r="C12" s="16">
        <v>200000</v>
      </c>
      <c r="D12" s="16">
        <v>0</v>
      </c>
    </row>
    <row r="13" spans="1:5" x14ac:dyDescent="0.3">
      <c r="A13" s="14" t="s">
        <v>13</v>
      </c>
      <c r="B13" s="16">
        <v>0</v>
      </c>
      <c r="C13" s="16"/>
      <c r="D13" s="16"/>
    </row>
    <row r="14" spans="1:5" x14ac:dyDescent="0.3">
      <c r="A14" s="14" t="s">
        <v>14</v>
      </c>
      <c r="B14" s="16">
        <v>80895808</v>
      </c>
      <c r="C14" s="16">
        <v>81373178</v>
      </c>
      <c r="D14" s="16">
        <v>42536270.030000001</v>
      </c>
    </row>
    <row r="15" spans="1:5" x14ac:dyDescent="0.3">
      <c r="A15" s="12" t="s">
        <v>15</v>
      </c>
      <c r="B15" s="13">
        <f t="shared" ref="B15:D15" si="1">SUM(B16:B24)</f>
        <v>604652268</v>
      </c>
      <c r="C15" s="13">
        <f t="shared" si="1"/>
        <v>639498292.99999988</v>
      </c>
      <c r="D15" s="13">
        <f t="shared" si="1"/>
        <v>372501269.81</v>
      </c>
    </row>
    <row r="16" spans="1:5" x14ac:dyDescent="0.3">
      <c r="A16" s="14" t="s">
        <v>16</v>
      </c>
      <c r="B16" s="16">
        <v>102400000</v>
      </c>
      <c r="C16" s="16">
        <v>103500000</v>
      </c>
      <c r="D16" s="16">
        <v>67970793.840000004</v>
      </c>
    </row>
    <row r="17" spans="1:4" x14ac:dyDescent="0.3">
      <c r="A17" s="14" t="s">
        <v>17</v>
      </c>
      <c r="B17" s="16">
        <v>0</v>
      </c>
      <c r="C17" s="16">
        <v>345000</v>
      </c>
      <c r="D17" s="16">
        <v>81526.2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6">
        <v>0</v>
      </c>
    </row>
    <row r="20" spans="1:4" ht="14.25" customHeight="1" x14ac:dyDescent="0.3">
      <c r="A20" s="14" t="s">
        <v>20</v>
      </c>
      <c r="B20" s="16">
        <v>470829197</v>
      </c>
      <c r="C20" s="16">
        <v>483940553.06999999</v>
      </c>
      <c r="D20" s="16">
        <v>281635425.89999998</v>
      </c>
    </row>
    <row r="21" spans="1:4" x14ac:dyDescent="0.3">
      <c r="A21" s="14" t="s">
        <v>21</v>
      </c>
      <c r="B21" s="16">
        <v>5950000</v>
      </c>
      <c r="C21" s="16">
        <v>6873363</v>
      </c>
      <c r="D21" s="16">
        <v>4438224.4400000004</v>
      </c>
    </row>
    <row r="22" spans="1:4" x14ac:dyDescent="0.3">
      <c r="A22" s="14" t="s">
        <v>22</v>
      </c>
      <c r="B22" s="16">
        <v>0</v>
      </c>
      <c r="C22" s="16">
        <v>4100000</v>
      </c>
      <c r="D22" s="16">
        <v>0</v>
      </c>
    </row>
    <row r="23" spans="1:4" x14ac:dyDescent="0.3">
      <c r="A23" s="14" t="s">
        <v>23</v>
      </c>
      <c r="B23" s="16">
        <v>21823071</v>
      </c>
      <c r="C23" s="16">
        <v>36116376.93</v>
      </c>
      <c r="D23" s="16">
        <v>15314572.640000001</v>
      </c>
    </row>
    <row r="24" spans="1:4" x14ac:dyDescent="0.3">
      <c r="A24" s="14" t="s">
        <v>24</v>
      </c>
      <c r="B24" s="16">
        <v>3650000</v>
      </c>
      <c r="C24" s="16">
        <v>4623000</v>
      </c>
      <c r="D24" s="16">
        <v>3060726.79</v>
      </c>
    </row>
    <row r="25" spans="1:4" x14ac:dyDescent="0.3">
      <c r="A25" s="12" t="s">
        <v>25</v>
      </c>
      <c r="B25" s="13">
        <f t="shared" ref="B25:D25" si="2">SUM(B26:B34)</f>
        <v>13200000</v>
      </c>
      <c r="C25" s="13">
        <f>SUM(C26:C34)</f>
        <v>13770497</v>
      </c>
      <c r="D25" s="13">
        <f t="shared" si="2"/>
        <v>4887947.26</v>
      </c>
    </row>
    <row r="26" spans="1:4" x14ac:dyDescent="0.3">
      <c r="A26" s="14" t="s">
        <v>26</v>
      </c>
      <c r="B26" s="16">
        <v>0</v>
      </c>
      <c r="C26" s="16">
        <v>1295500</v>
      </c>
      <c r="D26" s="16">
        <v>1024468</v>
      </c>
    </row>
    <row r="27" spans="1:4" x14ac:dyDescent="0.3">
      <c r="A27" s="14" t="s">
        <v>27</v>
      </c>
      <c r="B27" s="16">
        <v>0</v>
      </c>
      <c r="C27" s="16">
        <v>606477</v>
      </c>
      <c r="D27" s="16">
        <v>301100.59999999998</v>
      </c>
    </row>
    <row r="28" spans="1:4" x14ac:dyDescent="0.3">
      <c r="A28" s="14" t="s">
        <v>28</v>
      </c>
      <c r="B28" s="16">
        <v>0</v>
      </c>
      <c r="C28" s="16">
        <v>235750</v>
      </c>
      <c r="D28" s="16">
        <v>8177.4</v>
      </c>
    </row>
    <row r="29" spans="1:4" x14ac:dyDescent="0.3">
      <c r="A29" s="14" t="s">
        <v>29</v>
      </c>
      <c r="B29" s="16">
        <v>0</v>
      </c>
      <c r="C29" s="16">
        <v>0</v>
      </c>
      <c r="D29" s="16">
        <v>0</v>
      </c>
    </row>
    <row r="30" spans="1:4" x14ac:dyDescent="0.3">
      <c r="A30" s="14" t="s">
        <v>30</v>
      </c>
      <c r="B30" s="16">
        <v>0</v>
      </c>
      <c r="C30" s="16">
        <v>300000</v>
      </c>
      <c r="D30" s="16">
        <v>0</v>
      </c>
    </row>
    <row r="31" spans="1:4" x14ac:dyDescent="0.3">
      <c r="A31" s="14" t="s">
        <v>31</v>
      </c>
      <c r="B31" s="16">
        <v>0</v>
      </c>
      <c r="C31" s="16">
        <v>0</v>
      </c>
      <c r="D31" s="16">
        <v>0</v>
      </c>
    </row>
    <row r="32" spans="1:4" x14ac:dyDescent="0.3">
      <c r="A32" s="14" t="s">
        <v>32</v>
      </c>
      <c r="B32" s="16">
        <v>13200000</v>
      </c>
      <c r="C32" s="16">
        <v>9857250</v>
      </c>
      <c r="D32" s="16">
        <v>2847570.92</v>
      </c>
    </row>
    <row r="33" spans="1:4" x14ac:dyDescent="0.3">
      <c r="A33" s="14" t="s">
        <v>33</v>
      </c>
      <c r="B33" s="16">
        <v>0</v>
      </c>
      <c r="C33" s="16">
        <v>0</v>
      </c>
      <c r="D33" s="16">
        <v>0</v>
      </c>
    </row>
    <row r="34" spans="1:4" x14ac:dyDescent="0.3">
      <c r="A34" s="14" t="s">
        <v>34</v>
      </c>
      <c r="B34" s="16">
        <v>0</v>
      </c>
      <c r="C34" s="16">
        <v>1475520</v>
      </c>
      <c r="D34" s="16">
        <v>706630.34</v>
      </c>
    </row>
    <row r="35" spans="1:4" x14ac:dyDescent="0.3">
      <c r="A35" s="12" t="s">
        <v>35</v>
      </c>
      <c r="B35" s="18">
        <f>+B36</f>
        <v>0</v>
      </c>
      <c r="C35" s="18">
        <f t="shared" ref="C35:D35" si="3">+C36</f>
        <v>0</v>
      </c>
      <c r="D35" s="18">
        <f t="shared" si="3"/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+SUM(B52:B59)</f>
        <v>0</v>
      </c>
      <c r="C51" s="13">
        <f t="shared" ref="C51:D51" si="4">+SUM(C52:C59)</f>
        <v>864500</v>
      </c>
      <c r="D51" s="13">
        <f t="shared" si="4"/>
        <v>775029.72</v>
      </c>
    </row>
    <row r="52" spans="1:7" x14ac:dyDescent="0.3">
      <c r="A52" s="14" t="s">
        <v>52</v>
      </c>
      <c r="B52" s="16">
        <v>0</v>
      </c>
      <c r="C52" s="16">
        <v>500500</v>
      </c>
      <c r="D52" s="16">
        <v>500320</v>
      </c>
    </row>
    <row r="53" spans="1:7" x14ac:dyDescent="0.3">
      <c r="A53" s="14" t="s">
        <v>53</v>
      </c>
      <c r="B53" s="16">
        <v>0</v>
      </c>
      <c r="C53" s="16">
        <v>0</v>
      </c>
      <c r="D53" s="16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6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6">
        <v>0</v>
      </c>
    </row>
    <row r="56" spans="1:7" x14ac:dyDescent="0.3">
      <c r="A56" s="14" t="s">
        <v>56</v>
      </c>
      <c r="B56" s="16">
        <v>0</v>
      </c>
      <c r="C56" s="16">
        <v>364000</v>
      </c>
      <c r="D56" s="16">
        <v>274709.71999999997</v>
      </c>
    </row>
    <row r="57" spans="1:7" x14ac:dyDescent="0.3">
      <c r="A57" s="14" t="s">
        <v>57</v>
      </c>
      <c r="B57" s="16">
        <v>0</v>
      </c>
      <c r="C57" s="16">
        <v>0</v>
      </c>
      <c r="D57" s="16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1327399788</v>
      </c>
      <c r="C73" s="20">
        <f>C9+C15+C25+C35+C51</f>
        <v>1327399788</v>
      </c>
      <c r="D73" s="20">
        <f>D9+D15+D25+D35+D51</f>
        <v>762731841.63000011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>
        <f>+B73-C73</f>
        <v>0</v>
      </c>
      <c r="D75" s="11"/>
    </row>
    <row r="76" spans="1:4" x14ac:dyDescent="0.3">
      <c r="A76" s="12" t="s">
        <v>75</v>
      </c>
      <c r="B76" s="18"/>
      <c r="D76" s="1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1327399788</v>
      </c>
      <c r="C86" s="27">
        <f>C73</f>
        <v>1327399788</v>
      </c>
      <c r="D86" s="28">
        <f>D73</f>
        <v>762731841.63000011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</row>
    <row r="89" spans="1:7" x14ac:dyDescent="0.3">
      <c r="A89" s="29"/>
      <c r="B89" s="1"/>
    </row>
    <row r="90" spans="1:7" x14ac:dyDescent="0.3">
      <c r="A90" s="30"/>
      <c r="B90" s="30"/>
      <c r="C90" s="30"/>
      <c r="E90" s="1"/>
    </row>
    <row r="91" spans="1:7" x14ac:dyDescent="0.3">
      <c r="A91" s="39" t="s">
        <v>89</v>
      </c>
      <c r="B91" s="39"/>
      <c r="C91" s="39"/>
    </row>
    <row r="92" spans="1:7" x14ac:dyDescent="0.3">
      <c r="A92" s="35" t="s">
        <v>90</v>
      </c>
      <c r="B92" s="35"/>
      <c r="C92" s="35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2025-09-08T13:20:52Z</cp:lastPrinted>
  <dcterms:created xsi:type="dcterms:W3CDTF">2025-04-04T14:20:31Z</dcterms:created>
  <dcterms:modified xsi:type="dcterms:W3CDTF">2025-09-08T13:20:57Z</dcterms:modified>
</cp:coreProperties>
</file>