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te.brito\Downloads\"/>
    </mc:Choice>
  </mc:AlternateContent>
  <xr:revisionPtr revIDLastSave="0" documentId="13_ncr:1_{B73033AE-668F-445B-B1E6-BE0E0B08F2C9}" xr6:coauthVersionLast="47" xr6:coauthVersionMax="47" xr10:uidLastSave="{00000000-0000-0000-0000-000000000000}"/>
  <bookViews>
    <workbookView xWindow="-120" yWindow="-120" windowWidth="24240" windowHeight="13140" xr2:uid="{8F0E522D-E1C5-473F-A8AA-8C5CD6796174}"/>
  </bookViews>
  <sheets>
    <sheet name="PERSONAL FIJO" sheetId="1" r:id="rId1"/>
  </sheets>
  <definedNames>
    <definedName name="_xlnm._FilterDatabase" localSheetId="0" hidden="1">'PERSONAL FIJO'!$A$2:$N$303</definedName>
    <definedName name="_xlnm.Print_Area" localSheetId="0">'PERSONAL FIJO'!$B$1:$N$304</definedName>
    <definedName name="_xlnm.Print_Titles" localSheetId="0">'PERSONAL FIJO'!$5:$5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7" i="1"/>
  <c r="M249" i="1"/>
  <c r="N249" i="1"/>
  <c r="M248" i="1"/>
  <c r="N248" i="1" s="1"/>
  <c r="M247" i="1"/>
  <c r="N247" i="1" s="1"/>
  <c r="M294" i="1"/>
  <c r="N294" i="1" s="1"/>
  <c r="M263" i="1"/>
  <c r="N263" i="1" s="1"/>
  <c r="M16" i="1"/>
  <c r="N16" i="1" s="1"/>
  <c r="M113" i="1"/>
  <c r="N113" i="1" s="1"/>
  <c r="M190" i="1"/>
  <c r="N190" i="1" s="1"/>
  <c r="M101" i="1"/>
  <c r="N101" i="1" s="1"/>
  <c r="K59" i="1"/>
  <c r="I59" i="1"/>
  <c r="J61" i="1"/>
  <c r="M27" i="1"/>
  <c r="N27" i="1" s="1"/>
  <c r="M135" i="1"/>
  <c r="N135" i="1" s="1"/>
  <c r="M7" i="1"/>
  <c r="N7" i="1" s="1"/>
  <c r="M21" i="1"/>
  <c r="M15" i="1"/>
  <c r="N15" i="1" s="1"/>
  <c r="M183" i="1"/>
  <c r="N183" i="1" s="1"/>
  <c r="M35" i="1"/>
  <c r="N35" i="1" s="1"/>
  <c r="M42" i="1"/>
  <c r="N42" i="1" s="1"/>
  <c r="M112" i="1"/>
  <c r="N112" i="1" s="1"/>
  <c r="M14" i="1"/>
  <c r="M17" i="1"/>
  <c r="M19" i="1"/>
  <c r="M73" i="1"/>
  <c r="N73" i="1" s="1"/>
  <c r="M76" i="1"/>
  <c r="N76" i="1" s="1"/>
  <c r="M280" i="1"/>
  <c r="N280" i="1" s="1"/>
  <c r="M88" i="1"/>
  <c r="N88" i="1" s="1"/>
  <c r="M165" i="1"/>
  <c r="K164" i="1"/>
  <c r="I164" i="1"/>
  <c r="K163" i="1"/>
  <c r="K162" i="1"/>
  <c r="I163" i="1"/>
  <c r="I162" i="1"/>
  <c r="M72" i="1"/>
  <c r="N72" i="1" s="1"/>
  <c r="M36" i="1"/>
  <c r="N36" i="1" s="1"/>
  <c r="M123" i="1"/>
  <c r="N123" i="1" s="1"/>
  <c r="M41" i="1"/>
  <c r="N41" i="1" s="1"/>
  <c r="M147" i="1"/>
  <c r="N147" i="1" s="1"/>
  <c r="M148" i="1"/>
  <c r="N148" i="1" s="1"/>
  <c r="M149" i="1"/>
  <c r="M122" i="1"/>
  <c r="N122" i="1" s="1"/>
  <c r="M238" i="1"/>
  <c r="N238" i="1" s="1"/>
  <c r="M265" i="1"/>
  <c r="N265" i="1" s="1"/>
  <c r="M156" i="1"/>
  <c r="N156" i="1" s="1"/>
  <c r="M59" i="1" l="1"/>
  <c r="N59" i="1" s="1"/>
  <c r="M18" i="1"/>
  <c r="N18" i="1" s="1"/>
  <c r="L298" i="1"/>
  <c r="J298" i="1"/>
  <c r="H298" i="1"/>
  <c r="M12" i="1"/>
  <c r="N12" i="1" s="1"/>
  <c r="M164" i="1"/>
  <c r="N164" i="1" s="1"/>
  <c r="M163" i="1"/>
  <c r="N163" i="1" s="1"/>
  <c r="M162" i="1"/>
  <c r="N162" i="1" s="1"/>
  <c r="M295" i="1"/>
  <c r="N295" i="1" s="1"/>
  <c r="M297" i="1"/>
  <c r="N297" i="1" s="1"/>
  <c r="M75" i="1"/>
  <c r="N75" i="1" s="1"/>
  <c r="M50" i="1"/>
  <c r="N50" i="1" s="1"/>
  <c r="M296" i="1"/>
  <c r="N296" i="1" s="1"/>
  <c r="M34" i="1"/>
  <c r="N34" i="1" s="1"/>
  <c r="K124" i="1" l="1"/>
  <c r="I124" i="1"/>
  <c r="K161" i="1"/>
  <c r="I161" i="1"/>
  <c r="K29" i="1"/>
  <c r="I29" i="1"/>
  <c r="I298" i="1" l="1"/>
  <c r="K298" i="1"/>
  <c r="M124" i="1"/>
  <c r="N124" i="1" s="1"/>
  <c r="M161" i="1"/>
  <c r="N161" i="1" s="1"/>
  <c r="M193" i="1"/>
  <c r="N193" i="1" s="1"/>
  <c r="M60" i="1"/>
  <c r="N60" i="1" s="1"/>
  <c r="M8" i="1"/>
  <c r="N8" i="1" s="1"/>
  <c r="M20" i="1"/>
  <c r="N20" i="1" s="1"/>
  <c r="M216" i="1"/>
  <c r="N216" i="1" s="1"/>
  <c r="M100" i="1"/>
  <c r="N100" i="1" s="1"/>
  <c r="M9" i="1"/>
  <c r="N9" i="1" s="1"/>
  <c r="M51" i="1"/>
  <c r="N51" i="1" s="1"/>
  <c r="M10" i="1"/>
  <c r="N10" i="1" s="1"/>
  <c r="M131" i="1"/>
  <c r="N131" i="1" s="1"/>
  <c r="M153" i="1"/>
  <c r="N153" i="1" s="1"/>
  <c r="M62" i="1"/>
  <c r="N62" i="1" s="1"/>
  <c r="M63" i="1"/>
  <c r="N63" i="1" s="1"/>
  <c r="M276" i="1"/>
  <c r="N276" i="1" s="1"/>
  <c r="M277" i="1"/>
  <c r="N277" i="1" s="1"/>
  <c r="M278" i="1"/>
  <c r="N278" i="1" s="1"/>
  <c r="M279" i="1"/>
  <c r="N279" i="1" s="1"/>
  <c r="M49" i="1"/>
  <c r="N49" i="1" s="1"/>
  <c r="M152" i="1"/>
  <c r="N152" i="1" s="1"/>
  <c r="M121" i="1"/>
  <c r="N121" i="1" s="1"/>
  <c r="M133" i="1"/>
  <c r="N133" i="1" s="1"/>
  <c r="M89" i="1"/>
  <c r="N89" i="1" s="1"/>
  <c r="M48" i="1"/>
  <c r="N48" i="1" s="1"/>
  <c r="M143" i="1"/>
  <c r="N143" i="1" s="1"/>
  <c r="M151" i="1"/>
  <c r="N151" i="1" s="1"/>
  <c r="M169" i="1"/>
  <c r="N169" i="1" s="1"/>
  <c r="M47" i="1"/>
  <c r="N47" i="1" s="1"/>
  <c r="M168" i="1"/>
  <c r="N168" i="1" s="1"/>
  <c r="M46" i="1"/>
  <c r="N46" i="1" s="1"/>
  <c r="M274" i="1"/>
  <c r="N274" i="1" s="1"/>
  <c r="M275" i="1"/>
  <c r="N275" i="1" s="1"/>
  <c r="M120" i="1"/>
  <c r="N120" i="1" s="1"/>
  <c r="M140" i="1"/>
  <c r="N140" i="1" s="1"/>
  <c r="M79" i="1"/>
  <c r="N79" i="1" s="1"/>
  <c r="M150" i="1"/>
  <c r="N150" i="1" s="1"/>
  <c r="M139" i="1"/>
  <c r="N139" i="1" s="1"/>
  <c r="M243" i="1"/>
  <c r="N243" i="1" s="1"/>
  <c r="M198" i="1"/>
  <c r="N198" i="1" s="1"/>
  <c r="M119" i="1"/>
  <c r="N119" i="1" s="1"/>
  <c r="M118" i="1"/>
  <c r="N118" i="1" s="1"/>
  <c r="M192" i="1"/>
  <c r="N192" i="1" s="1"/>
  <c r="M189" i="1"/>
  <c r="N189" i="1" s="1"/>
  <c r="M142" i="1"/>
  <c r="N142" i="1" s="1"/>
  <c r="M138" i="1"/>
  <c r="N138" i="1" s="1"/>
  <c r="M69" i="1"/>
  <c r="N69" i="1" s="1"/>
  <c r="M287" i="1"/>
  <c r="N287" i="1" s="1"/>
  <c r="M99" i="1"/>
  <c r="N99" i="1" s="1"/>
  <c r="M68" i="1"/>
  <c r="N68" i="1" s="1"/>
  <c r="M117" i="1"/>
  <c r="N117" i="1" s="1"/>
  <c r="M225" i="1"/>
  <c r="N225" i="1" s="1"/>
  <c r="N21" i="1"/>
  <c r="M11" i="1"/>
  <c r="N11" i="1" s="1"/>
  <c r="M65" i="1"/>
  <c r="N65" i="1" s="1"/>
  <c r="N14" i="1"/>
  <c r="M44" i="1"/>
  <c r="N44" i="1" s="1"/>
  <c r="M290" i="1"/>
  <c r="N290" i="1" s="1"/>
  <c r="N17" i="1"/>
  <c r="N252" i="1"/>
  <c r="M210" i="1"/>
  <c r="N210" i="1" s="1"/>
  <c r="M13" i="1"/>
  <c r="N13" i="1" s="1"/>
  <c r="M22" i="1"/>
  <c r="N22" i="1" s="1"/>
  <c r="M23" i="1"/>
  <c r="N23" i="1" s="1"/>
  <c r="M24" i="1"/>
  <c r="N24" i="1" s="1"/>
  <c r="M25" i="1"/>
  <c r="N25" i="1" s="1"/>
  <c r="M26" i="1"/>
  <c r="N26" i="1" s="1"/>
  <c r="M28" i="1"/>
  <c r="N28" i="1" s="1"/>
  <c r="M30" i="1"/>
  <c r="N30" i="1" s="1"/>
  <c r="M31" i="1"/>
  <c r="N31" i="1" s="1"/>
  <c r="M32" i="1"/>
  <c r="N32" i="1" s="1"/>
  <c r="M33" i="1"/>
  <c r="N33" i="1" s="1"/>
  <c r="M37" i="1"/>
  <c r="N37" i="1" s="1"/>
  <c r="M38" i="1"/>
  <c r="N38" i="1" s="1"/>
  <c r="M39" i="1"/>
  <c r="N39" i="1" s="1"/>
  <c r="M144" i="1"/>
  <c r="N144" i="1" s="1"/>
  <c r="M40" i="1"/>
  <c r="N40" i="1" s="1"/>
  <c r="M43" i="1"/>
  <c r="N43" i="1" s="1"/>
  <c r="M45" i="1"/>
  <c r="N45" i="1" s="1"/>
  <c r="M52" i="1"/>
  <c r="N52" i="1" s="1"/>
  <c r="M53" i="1"/>
  <c r="N53" i="1" s="1"/>
  <c r="M56" i="1"/>
  <c r="N56" i="1" s="1"/>
  <c r="M54" i="1"/>
  <c r="M57" i="1"/>
  <c r="N57" i="1" s="1"/>
  <c r="M58" i="1"/>
  <c r="N58" i="1" s="1"/>
  <c r="M29" i="1"/>
  <c r="N29" i="1" s="1"/>
  <c r="M61" i="1"/>
  <c r="N61" i="1" s="1"/>
  <c r="M70" i="1"/>
  <c r="N70" i="1" s="1"/>
  <c r="M71" i="1"/>
  <c r="N71" i="1" s="1"/>
  <c r="M74" i="1"/>
  <c r="N74" i="1" s="1"/>
  <c r="M77" i="1"/>
  <c r="N77" i="1" s="1"/>
  <c r="M78" i="1"/>
  <c r="N78" i="1" s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90" i="1"/>
  <c r="N90" i="1" s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N97" i="1" s="1"/>
  <c r="M98" i="1"/>
  <c r="N98" i="1" s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N110" i="1" s="1"/>
  <c r="M111" i="1"/>
  <c r="N111" i="1" s="1"/>
  <c r="M114" i="1"/>
  <c r="N114" i="1" s="1"/>
  <c r="M115" i="1"/>
  <c r="N115" i="1" s="1"/>
  <c r="M116" i="1"/>
  <c r="N116" i="1" s="1"/>
  <c r="M125" i="1"/>
  <c r="N125" i="1" s="1"/>
  <c r="M126" i="1"/>
  <c r="N126" i="1" s="1"/>
  <c r="M127" i="1"/>
  <c r="N127" i="1" s="1"/>
  <c r="M128" i="1"/>
  <c r="N128" i="1" s="1"/>
  <c r="M129" i="1"/>
  <c r="N129" i="1" s="1"/>
  <c r="M130" i="1"/>
  <c r="N130" i="1" s="1"/>
  <c r="M134" i="1"/>
  <c r="N134" i="1" s="1"/>
  <c r="M136" i="1"/>
  <c r="N136" i="1" s="1"/>
  <c r="M137" i="1"/>
  <c r="N137" i="1" s="1"/>
  <c r="M141" i="1"/>
  <c r="N141" i="1" s="1"/>
  <c r="M145" i="1"/>
  <c r="N145" i="1" s="1"/>
  <c r="M146" i="1"/>
  <c r="N146" i="1" s="1"/>
  <c r="N149" i="1"/>
  <c r="M154" i="1"/>
  <c r="N154" i="1" s="1"/>
  <c r="M155" i="1"/>
  <c r="N155" i="1" s="1"/>
  <c r="M157" i="1"/>
  <c r="N157" i="1" s="1"/>
  <c r="M158" i="1"/>
  <c r="N158" i="1" s="1"/>
  <c r="M159" i="1"/>
  <c r="N159" i="1" s="1"/>
  <c r="M160" i="1"/>
  <c r="N160" i="1" s="1"/>
  <c r="N165" i="1"/>
  <c r="M166" i="1"/>
  <c r="N166" i="1" s="1"/>
  <c r="M167" i="1"/>
  <c r="N167" i="1" s="1"/>
  <c r="M170" i="1"/>
  <c r="N170" i="1" s="1"/>
  <c r="M171" i="1"/>
  <c r="N171" i="1" s="1"/>
  <c r="M172" i="1"/>
  <c r="N172" i="1" s="1"/>
  <c r="M173" i="1"/>
  <c r="N173" i="1" s="1"/>
  <c r="M64" i="1"/>
  <c r="N64" i="1" s="1"/>
  <c r="M174" i="1"/>
  <c r="N174" i="1" s="1"/>
  <c r="M175" i="1"/>
  <c r="N175" i="1" s="1"/>
  <c r="M176" i="1"/>
  <c r="N176" i="1" s="1"/>
  <c r="M177" i="1"/>
  <c r="N177" i="1" s="1"/>
  <c r="M178" i="1"/>
  <c r="N178" i="1" s="1"/>
  <c r="M179" i="1"/>
  <c r="N179" i="1" s="1"/>
  <c r="M132" i="1"/>
  <c r="N132" i="1" s="1"/>
  <c r="M180" i="1"/>
  <c r="N180" i="1" s="1"/>
  <c r="M181" i="1"/>
  <c r="N181" i="1" s="1"/>
  <c r="M182" i="1"/>
  <c r="N182" i="1" s="1"/>
  <c r="M184" i="1"/>
  <c r="N184" i="1" s="1"/>
  <c r="M55" i="1"/>
  <c r="N55" i="1" s="1"/>
  <c r="M185" i="1"/>
  <c r="N185" i="1" s="1"/>
  <c r="M186" i="1"/>
  <c r="N186" i="1" s="1"/>
  <c r="M187" i="1"/>
  <c r="N187" i="1" s="1"/>
  <c r="M188" i="1"/>
  <c r="N188" i="1" s="1"/>
  <c r="M191" i="1"/>
  <c r="N191" i="1" s="1"/>
  <c r="M194" i="1"/>
  <c r="N194" i="1" s="1"/>
  <c r="M195" i="1"/>
  <c r="N195" i="1" s="1"/>
  <c r="M196" i="1"/>
  <c r="N196" i="1" s="1"/>
  <c r="M197" i="1"/>
  <c r="N197" i="1" s="1"/>
  <c r="M199" i="1"/>
  <c r="N199" i="1" s="1"/>
  <c r="M200" i="1"/>
  <c r="N200" i="1" s="1"/>
  <c r="M201" i="1"/>
  <c r="N201" i="1" s="1"/>
  <c r="M202" i="1"/>
  <c r="N202" i="1" s="1"/>
  <c r="M203" i="1"/>
  <c r="N203" i="1" s="1"/>
  <c r="M204" i="1"/>
  <c r="N204" i="1" s="1"/>
  <c r="M205" i="1"/>
  <c r="N205" i="1" s="1"/>
  <c r="M206" i="1"/>
  <c r="N206" i="1" s="1"/>
  <c r="M207" i="1"/>
  <c r="N207" i="1" s="1"/>
  <c r="M208" i="1"/>
  <c r="N208" i="1" s="1"/>
  <c r="M209" i="1"/>
  <c r="N209" i="1" s="1"/>
  <c r="M211" i="1"/>
  <c r="N211" i="1" s="1"/>
  <c r="M212" i="1"/>
  <c r="N212" i="1" s="1"/>
  <c r="M213" i="1"/>
  <c r="N213" i="1" s="1"/>
  <c r="M214" i="1"/>
  <c r="N214" i="1" s="1"/>
  <c r="M215" i="1"/>
  <c r="N215" i="1" s="1"/>
  <c r="M217" i="1"/>
  <c r="N217" i="1" s="1"/>
  <c r="M218" i="1"/>
  <c r="N218" i="1" s="1"/>
  <c r="M219" i="1"/>
  <c r="N219" i="1" s="1"/>
  <c r="M220" i="1"/>
  <c r="N220" i="1" s="1"/>
  <c r="M221" i="1"/>
  <c r="N221" i="1" s="1"/>
  <c r="M222" i="1"/>
  <c r="N222" i="1" s="1"/>
  <c r="M223" i="1"/>
  <c r="N223" i="1" s="1"/>
  <c r="M224" i="1"/>
  <c r="N224" i="1" s="1"/>
  <c r="M226" i="1"/>
  <c r="N226" i="1" s="1"/>
  <c r="M227" i="1"/>
  <c r="N227" i="1" s="1"/>
  <c r="M228" i="1"/>
  <c r="N228" i="1" s="1"/>
  <c r="M229" i="1"/>
  <c r="N229" i="1" s="1"/>
  <c r="M230" i="1"/>
  <c r="N230" i="1" s="1"/>
  <c r="M231" i="1"/>
  <c r="N231" i="1" s="1"/>
  <c r="M232" i="1"/>
  <c r="N232" i="1" s="1"/>
  <c r="M233" i="1"/>
  <c r="N233" i="1" s="1"/>
  <c r="M234" i="1"/>
  <c r="N234" i="1" s="1"/>
  <c r="M235" i="1"/>
  <c r="N235" i="1" s="1"/>
  <c r="M236" i="1"/>
  <c r="N236" i="1" s="1"/>
  <c r="M237" i="1"/>
  <c r="N237" i="1" s="1"/>
  <c r="M239" i="1"/>
  <c r="N239" i="1" s="1"/>
  <c r="M241" i="1"/>
  <c r="N241" i="1" s="1"/>
  <c r="M242" i="1"/>
  <c r="N242" i="1" s="1"/>
  <c r="M244" i="1"/>
  <c r="N244" i="1" s="1"/>
  <c r="M245" i="1"/>
  <c r="N245" i="1" s="1"/>
  <c r="M246" i="1"/>
  <c r="N246" i="1" s="1"/>
  <c r="M250" i="1"/>
  <c r="N250" i="1" s="1"/>
  <c r="M251" i="1"/>
  <c r="N251" i="1" s="1"/>
  <c r="M253" i="1"/>
  <c r="N253" i="1" s="1"/>
  <c r="M254" i="1"/>
  <c r="N254" i="1" s="1"/>
  <c r="M255" i="1"/>
  <c r="N255" i="1" s="1"/>
  <c r="M256" i="1"/>
  <c r="N256" i="1" s="1"/>
  <c r="M257" i="1"/>
  <c r="N257" i="1" s="1"/>
  <c r="M258" i="1"/>
  <c r="N258" i="1" s="1"/>
  <c r="M259" i="1"/>
  <c r="N259" i="1" s="1"/>
  <c r="M260" i="1"/>
  <c r="N260" i="1" s="1"/>
  <c r="M261" i="1"/>
  <c r="N261" i="1" s="1"/>
  <c r="M262" i="1"/>
  <c r="N262" i="1" s="1"/>
  <c r="M264" i="1"/>
  <c r="N264" i="1" s="1"/>
  <c r="M266" i="1"/>
  <c r="N266" i="1" s="1"/>
  <c r="M267" i="1"/>
  <c r="N267" i="1" s="1"/>
  <c r="M268" i="1"/>
  <c r="N268" i="1" s="1"/>
  <c r="M269" i="1"/>
  <c r="N269" i="1" s="1"/>
  <c r="M270" i="1"/>
  <c r="N270" i="1" s="1"/>
  <c r="M271" i="1"/>
  <c r="N271" i="1" s="1"/>
  <c r="M272" i="1"/>
  <c r="N272" i="1" s="1"/>
  <c r="M273" i="1"/>
  <c r="N273" i="1" s="1"/>
  <c r="M281" i="1"/>
  <c r="N281" i="1" s="1"/>
  <c r="M282" i="1"/>
  <c r="N282" i="1" s="1"/>
  <c r="M283" i="1"/>
  <c r="N283" i="1" s="1"/>
  <c r="M284" i="1"/>
  <c r="N284" i="1" s="1"/>
  <c r="M285" i="1"/>
  <c r="N285" i="1" s="1"/>
  <c r="M286" i="1"/>
  <c r="N286" i="1" s="1"/>
  <c r="M288" i="1"/>
  <c r="N288" i="1" s="1"/>
  <c r="M289" i="1"/>
  <c r="N289" i="1" s="1"/>
  <c r="M66" i="1"/>
  <c r="N66" i="1" s="1"/>
  <c r="M67" i="1"/>
  <c r="N67" i="1" s="1"/>
  <c r="M293" i="1"/>
  <c r="N293" i="1" s="1"/>
  <c r="N54" i="1" l="1"/>
  <c r="N298" i="1" s="1"/>
  <c r="M298" i="1"/>
</calcChain>
</file>

<file path=xl/sharedStrings.xml><?xml version="1.0" encoding="utf-8"?>
<sst xmlns="http://schemas.openxmlformats.org/spreadsheetml/2006/main" count="1481" uniqueCount="399">
  <si>
    <t>Oficina Gubernamental de Tecnologías de la Información y Comunicación</t>
  </si>
  <si>
    <t xml:space="preserve">                        Nómina de Sueldos - Empleados Fijos</t>
  </si>
  <si>
    <r>
      <t xml:space="preserve">                   Correspondiente al mes de Julio del</t>
    </r>
    <r>
      <rPr>
        <b/>
        <u/>
        <sz val="26"/>
        <color rgb="FF000000"/>
        <rFont val="Poppins"/>
      </rPr>
      <t xml:space="preserve"> 2026</t>
    </r>
  </si>
  <si>
    <t>No.</t>
  </si>
  <si>
    <t>NOMBRE</t>
  </si>
  <si>
    <t>DIRECCIÓN O DEPARTAMENTO</t>
  </si>
  <si>
    <t>CARGO</t>
  </si>
  <si>
    <t>CATEGORIA DEL SERVIDOR</t>
  </si>
  <si>
    <t>GÉNERO</t>
  </si>
  <si>
    <t>INGRESO BRUTO</t>
  </si>
  <si>
    <t>AFP</t>
  </si>
  <si>
    <t>ISR</t>
  </si>
  <si>
    <t>SFS</t>
  </si>
  <si>
    <t>OTROS DESC.</t>
  </si>
  <si>
    <t>TOTAL DESC.</t>
  </si>
  <si>
    <t>INGRESO NETO</t>
  </si>
  <si>
    <t>EDGAR DE JESÚS BATISTA CARRASCO</t>
  </si>
  <si>
    <t>DIRECCIÓN GENERAL</t>
  </si>
  <si>
    <t>DIRECTOR GENERAL</t>
  </si>
  <si>
    <t>LIBRE NOMBRAMIENTO Y REMOCIÓN</t>
  </si>
  <si>
    <t>MASCULINO</t>
  </si>
  <si>
    <t>ANGEL WILFREDO PICHARDO CABRERA</t>
  </si>
  <si>
    <t>ASESOR</t>
  </si>
  <si>
    <t>EMPLEADO FIJO</t>
  </si>
  <si>
    <t>OSCAR JOSE CABRERA ALMONTE</t>
  </si>
  <si>
    <t>KATHERINE NAZARETH PEÑA MEJIA</t>
  </si>
  <si>
    <t>COORDINADORA DE DESPACHO</t>
  </si>
  <si>
    <t>FEMENINO</t>
  </si>
  <si>
    <t>ANDRE VICENTE GARCIA</t>
  </si>
  <si>
    <t>ASESOR/A</t>
  </si>
  <si>
    <t>DIOMARIS SULEIKA PEÑA ALEJO</t>
  </si>
  <si>
    <t>ASISTENTE EJECUTIVA</t>
  </si>
  <si>
    <t>LEIDY ANGELY IMBERT MEDINA</t>
  </si>
  <si>
    <t>ELSA BEATRIZ PEÑA MATOS</t>
  </si>
  <si>
    <t>AUXILIAR ADMINISTRATIVO</t>
  </si>
  <si>
    <t>DAMASO RICARDO REYES PINALES</t>
  </si>
  <si>
    <t>NINEBETH VARGAS ARIAS</t>
  </si>
  <si>
    <t>AMAURYS YOVANNY REYES SUERO</t>
  </si>
  <si>
    <t>BERNARDA PINEDA RAMIREZ</t>
  </si>
  <si>
    <t>CONSERJE</t>
  </si>
  <si>
    <t>REHUEL VIZCAINO JIMÉNEZ</t>
  </si>
  <si>
    <t>ISAAC CASTILLO DE LEÓN</t>
  </si>
  <si>
    <t>CHOFER</t>
  </si>
  <si>
    <t>INDHIRA HORTENSIA CASTRO CUEVAS</t>
  </si>
  <si>
    <t>DIRECCION GENERAL</t>
  </si>
  <si>
    <t>SECRETARIA EJECUTIVA</t>
  </si>
  <si>
    <t>ANGEL EMILIO ORTEGA MATOS</t>
  </si>
  <si>
    <t>DEPARTAMENTO DE SEGURIDAD DIGITAL</t>
  </si>
  <si>
    <t xml:space="preserve">ASESOR </t>
  </si>
  <si>
    <t xml:space="preserve">BIBIAN MIGUELINA ALTAGRACIA CUEVAS </t>
  </si>
  <si>
    <t xml:space="preserve">OFICINA DE ACCESO A LA INFORMACIÓN </t>
  </si>
  <si>
    <t>RESPONSABLE DE ACCESO A LA INFORMACIÓN</t>
  </si>
  <si>
    <t>JOHANNA JOSEFINA LIRANZO RODRIGUEZ</t>
  </si>
  <si>
    <t>AUXILIAR DE SERVICIOS DE INFORMACIÓN</t>
  </si>
  <si>
    <t>KATHERINE TINEO FELIZ</t>
  </si>
  <si>
    <t>DIRECCIÓN JURÍDICA</t>
  </si>
  <si>
    <t>PARALEGAL</t>
  </si>
  <si>
    <t>ANA ELIZABETH PIMENTEL PAULINO</t>
  </si>
  <si>
    <t>ABOGADO/A</t>
  </si>
  <si>
    <t>CESARINA ALTAGRACIA RAMIREZ MEDINA</t>
  </si>
  <si>
    <t>DIRECCIÓN DE RECURSOS HUMANOS</t>
  </si>
  <si>
    <t>SECRETARIA</t>
  </si>
  <si>
    <t>STEFANI MARIOLI MIESES HERNANDEZ</t>
  </si>
  <si>
    <t>ANALISTA DE RECURSOS HUMANOS</t>
  </si>
  <si>
    <t>EMPLEADO DE CARRERA</t>
  </si>
  <si>
    <t>ADONYS SAMUEL MONTERO GARCIA</t>
  </si>
  <si>
    <t>TÉCNICO DE RECURSOS HUMANOS</t>
  </si>
  <si>
    <t>KARLA ELISA HERNÁNDEZ SEGURA</t>
  </si>
  <si>
    <t>DOMINGA DELGADO DELGADO</t>
  </si>
  <si>
    <t>ANALISTA DE NÓMINA</t>
  </si>
  <si>
    <t>EMMI CAROLINA SANCHEZ</t>
  </si>
  <si>
    <t>TECNICO ADMINISTRATIVO</t>
  </si>
  <si>
    <t>JERMANIA GUTIERREZ</t>
  </si>
  <si>
    <t>DIRECCIÓN DE CENTRO DE DATOS DEL ESTADO DOMINICANO</t>
  </si>
  <si>
    <t>RECEPCIONISTA</t>
  </si>
  <si>
    <t>JOHNNY ALEXANDER GONZÁLEZ DURAN</t>
  </si>
  <si>
    <t>DIRECCIÓN DE COMUNICACIONES</t>
  </si>
  <si>
    <t>ESPECIALISTA DE ESTÁNDARES Y NORMATIVAS</t>
  </si>
  <si>
    <t>HELFRY DE LA PAZ LAURENCIO</t>
  </si>
  <si>
    <t>DISEÑADOR GRAFICO</t>
  </si>
  <si>
    <t>MELIDO ANTONIO MARRERA RAMIREZ</t>
  </si>
  <si>
    <t>DARIBEL VANESSA JAQUEZ PEÑA</t>
  </si>
  <si>
    <t>AUXILIAR COMUNICACIONES</t>
  </si>
  <si>
    <t>DHARA NOVA GARCIA</t>
  </si>
  <si>
    <t>GESTOR DE REDES SOCIALES</t>
  </si>
  <si>
    <t>YISEL ONDINA MÉNDEZ CORDERO</t>
  </si>
  <si>
    <t>ANALISTA PROYECTOS</t>
  </si>
  <si>
    <t xml:space="preserve">YOLENDRY ALTAGRACIA RODRIGUEZ </t>
  </si>
  <si>
    <t>EDUARDO JOSÉ RIVERA VARGAS</t>
  </si>
  <si>
    <t>HERODES ANEURY PEREZ ARISTIL</t>
  </si>
  <si>
    <t>DISEÑADOR GRÁFICO</t>
  </si>
  <si>
    <t>JOSE DAVID MONTILLA SUERO</t>
  </si>
  <si>
    <t>DIRECCIÓN DE RELACIONES INTERINSTITUCIONALES</t>
  </si>
  <si>
    <t xml:space="preserve">EPIFANIA FELIZ PÉREZ </t>
  </si>
  <si>
    <t xml:space="preserve">DIRECCIÓN DE RELACIONES INTERINSTITUCIONALES </t>
  </si>
  <si>
    <t>OFICIAL DE PROTOCOLO</t>
  </si>
  <si>
    <t>DIANNELY ADANESIS DE LEÓN BIVIECA</t>
  </si>
  <si>
    <t>NIDIA MARIA PULINARIO HERNANDEZ</t>
  </si>
  <si>
    <t>REPRESENTANTE DE SERVICIO AL CLIENTE</t>
  </si>
  <si>
    <t>GABRIEL ENMANUEL PINEDA FABIAN</t>
  </si>
  <si>
    <t>DIRECCIÓN DE SERVICIOS DIGITALES INSTITUCIONALES</t>
  </si>
  <si>
    <t>JOHN OMAILYN MARTE MORILLO</t>
  </si>
  <si>
    <t>MIGUEL ANGEL ANDUJAR BREMON</t>
  </si>
  <si>
    <t>URPIRIO JUNIOR MORENO VARGAS</t>
  </si>
  <si>
    <t>HILDA PATRICIA MENA DULUC</t>
  </si>
  <si>
    <t>AZILDE MIGUELINA GUILIANI GOMEZ</t>
  </si>
  <si>
    <t>DIRECCIÓN RELACIONES INTERINSTITUCIONALES</t>
  </si>
  <si>
    <t>BARTOLA ALEXIS PÉREZ MATEO</t>
  </si>
  <si>
    <t>DIRECCIÓN DE PLANIFICACIÓN Y DESARROLLO</t>
  </si>
  <si>
    <t>MONITOR DE CALIDAD</t>
  </si>
  <si>
    <t>CINTIA CLARIBEL ORTIZ GARCIA</t>
  </si>
  <si>
    <t>CRISLIN FLORENTINO NUÑEZ RODRIGUEZ</t>
  </si>
  <si>
    <t>ANALISTA DE DATOS ESTADÍSTICOS</t>
  </si>
  <si>
    <t>IVANNA MARIE CASTILLO LEO</t>
  </si>
  <si>
    <t>GLENN VICTOR MINAYA TORRES</t>
  </si>
  <si>
    <t>DIRECCIÓN ADMINISTRATIVA FINANCIERA</t>
  </si>
  <si>
    <t>MENSAJERO</t>
  </si>
  <si>
    <t>EDWARD FERNANDO MONTERO PEREZ</t>
  </si>
  <si>
    <t>NORVIA ERMINDA CASADO SERRANO</t>
  </si>
  <si>
    <t>ENCARGADO/A DE DEPARTAMENTO FINANCIERO</t>
  </si>
  <si>
    <t>BERENICE MONTERO DE PUJOLS</t>
  </si>
  <si>
    <t>ENCARGADO (A) DE DIVISION DE PRESUPUESTO</t>
  </si>
  <si>
    <t>SANNES ALVAREZ FERNANDEZ</t>
  </si>
  <si>
    <t>ROCIO RODRÍGUEZ DE LA ROSA</t>
  </si>
  <si>
    <t>ESMERALDA JAVIER VIDAL</t>
  </si>
  <si>
    <t> </t>
  </si>
  <si>
    <t>ISAURA REYES MATEO</t>
  </si>
  <si>
    <t>ELIANA BEILIN ABREU ADAMEZ</t>
  </si>
  <si>
    <t>GREYNERI ANAHIJATY ALMANZAR JIMÉNEZ</t>
  </si>
  <si>
    <t>RIYAIRA MAYI ROSARIO</t>
  </si>
  <si>
    <t xml:space="preserve">CARMEN ROSA MERCEDES MIRANDA </t>
  </si>
  <si>
    <t>VICENTE LÓPEZ LÓPEZ</t>
  </si>
  <si>
    <t xml:space="preserve">SUPERVISOR DE MANTENIMIENTO </t>
  </si>
  <si>
    <t>SANTIAGO ALFONSO PÉREZ DEL ORBE</t>
  </si>
  <si>
    <t>TANYA MÉNDEZ JEAN</t>
  </si>
  <si>
    <t>PAPIA MARIA TEJEDA</t>
  </si>
  <si>
    <t>DEBORAH SANCHEZ DEL ROSARIO</t>
  </si>
  <si>
    <t>TITA SORANEA DOTEL ESPINOSA</t>
  </si>
  <si>
    <t>NIEVES MARIA DE LA CRUZ JAVIER</t>
  </si>
  <si>
    <t>LISSETTE MARIE SEGURA SEGURA</t>
  </si>
  <si>
    <t>SUNY ESTHER SORIANO FERRAND</t>
  </si>
  <si>
    <t>MIGUELA OZUNA LINARES</t>
  </si>
  <si>
    <t>YENIFER TORRES MENDEZ</t>
  </si>
  <si>
    <t>ANGELA PEÑA URBÁEZ</t>
  </si>
  <si>
    <t>YANERIS GRISEL DE LA CRUZ</t>
  </si>
  <si>
    <t>CAMARERA</t>
  </si>
  <si>
    <t>TRINIDAD GARCIA GARCIA</t>
  </si>
  <si>
    <t>MARIA ALTAGRACIA MARTINEZ ROSARIO</t>
  </si>
  <si>
    <t>BRAUDILIA PEGUERO JAVIER</t>
  </si>
  <si>
    <t>MARIA ALTAGRACIA DE LA CRUZ MEDINA</t>
  </si>
  <si>
    <t>ALTAGRACIA DISLA VILLA</t>
  </si>
  <si>
    <t>LOURDES CRUZ MOTA</t>
  </si>
  <si>
    <t>MARIA ELIZABETH FELIZ LORENZO</t>
  </si>
  <si>
    <t>LUIS ARMANDO FELIZ DOTEL</t>
  </si>
  <si>
    <t>RAMÓN SANTANA</t>
  </si>
  <si>
    <t>ALEIDA SUAREZ GUZMÁN</t>
  </si>
  <si>
    <t>ARIELA NUÑEZ</t>
  </si>
  <si>
    <t>ANGELA MUÑOZ TAVERAS</t>
  </si>
  <si>
    <t>ADA RAMÍREZ NINA</t>
  </si>
  <si>
    <t>JUANA BIENVENIDA SORIANO T.</t>
  </si>
  <si>
    <t>YEREIDY CRISTINA BURGOS DECHAMPS</t>
  </si>
  <si>
    <t>ENA ALEYDA MATA MATA</t>
  </si>
  <si>
    <t>ZORAIDA DEL CARMEN ROSA PAULINO</t>
  </si>
  <si>
    <t>DEYANIRA ROSARIO ROMERO</t>
  </si>
  <si>
    <t>ANTONIA POLANCO ROJAS</t>
  </si>
  <si>
    <t>DORY LEINY CUEVAS URBAEZ</t>
  </si>
  <si>
    <t>DILEISY ANTONIA REYES CUEVAS</t>
  </si>
  <si>
    <t>ALDWIN JOSÉ DURÁN ASTACIO</t>
  </si>
  <si>
    <t>AUXILIAR DE SERVICIOS GENERALES</t>
  </si>
  <si>
    <t>SANDY ANDRES DE LA CRUZ MARTÍNEZ</t>
  </si>
  <si>
    <t>AUXILIAR SERVICIOS GENERALES</t>
  </si>
  <si>
    <t>BÁRBARO MARTINEZ</t>
  </si>
  <si>
    <t>MAYOLY MARTE ROCHTTIS</t>
  </si>
  <si>
    <t>ROLANDO SOSA ALMANZAR</t>
  </si>
  <si>
    <t>ALIN YUSEP MEJIA VILLEGAS</t>
  </si>
  <si>
    <t>MELVIN VERAS PULINARIO</t>
  </si>
  <si>
    <t>JOSE LUIS PANIAGUA</t>
  </si>
  <si>
    <t>TECNICO DE DOCUMENTACION</t>
  </si>
  <si>
    <t>ANDY ANTONIO ACOSTA CASTILLO</t>
  </si>
  <si>
    <t>ALBERT LUIS FERNANDEZ SOLANO</t>
  </si>
  <si>
    <t>DALVIN VENTURA NINA</t>
  </si>
  <si>
    <t>JOSE RAMON CARBONELL ESPINOSA</t>
  </si>
  <si>
    <t>LILIAN MARGARITA MANCEBO OLAVERRIA</t>
  </si>
  <si>
    <t>JOHNNY DE LOS SANTOS RAMIREZ</t>
  </si>
  <si>
    <t>VINICIO ANTONIO HERNÁNDEZ</t>
  </si>
  <si>
    <t>CRISTIAN GABRIEL FERNANDEZ ROSARIO</t>
  </si>
  <si>
    <t>JESÚS FRANCISCO JUNIOR GUERRA PEREZ</t>
  </si>
  <si>
    <t>JUAN DE LEÓN FERRER</t>
  </si>
  <si>
    <t>EDWIN ALCIDES VALOIS RODRÍGUEZ</t>
  </si>
  <si>
    <t>ROBERTO BRITO CONCEPCIÓN</t>
  </si>
  <si>
    <t>ALBERT ALBERTO VARGAS ROSARIO</t>
  </si>
  <si>
    <t>NESTOR ANDRES LOPEZ MARTINEZ</t>
  </si>
  <si>
    <t>MOISES ALEXANDER ESCALANTE SANTOS</t>
  </si>
  <si>
    <t>FREDDY GUERRERO</t>
  </si>
  <si>
    <t xml:space="preserve">MENSAJERO </t>
  </si>
  <si>
    <t>FRANCIS RAMIREZ FAMILIA</t>
  </si>
  <si>
    <t>JESUS MANUEL ALMONTE</t>
  </si>
  <si>
    <t>CHRISTOPHER LUIS DIAZ ESPINOSA</t>
  </si>
  <si>
    <t xml:space="preserve">DIRECCIÓN DE TECNOLOGÍAS DE LA INFORMACIÓN Y COMUNICACIÓN </t>
  </si>
  <si>
    <t>SOPORTE A USUARIO</t>
  </si>
  <si>
    <t>FREDERIK RICECK PIÑA CESA</t>
  </si>
  <si>
    <t>GENRY AQUILES LIZARDO OVALLE</t>
  </si>
  <si>
    <t>DIRECCIÓN DE ARQUITECTURA DIGITAL GUBERNAMENTAL</t>
  </si>
  <si>
    <t>ASESOR/A DE ARQUITECTURA DIGITAL GUBERNAMENTAL</t>
  </si>
  <si>
    <t>NELSON JAVIER HERNANDEZ LUNA</t>
  </si>
  <si>
    <t xml:space="preserve">AUXILIAR ADMINISTRATIVO </t>
  </si>
  <si>
    <t>MOISES DAVID BATISTA BELTRE</t>
  </si>
  <si>
    <t>AUXILIAR ADMINISTRATIVO/A</t>
  </si>
  <si>
    <t>REYSON LIZARDO GALVA</t>
  </si>
  <si>
    <t>DIRECCIÓN DE TRANSFORMACIÓN DIGITAL GUBERNAMENTAL</t>
  </si>
  <si>
    <t>DIRECTOR DE TRANSFORMACIÓN DIGITAL GUBERNAMENTAL</t>
  </si>
  <si>
    <t>AURORA VIOLETA CASTILLO ARIAS</t>
  </si>
  <si>
    <t>DANIEL IGNACIO MILORD CARPIO</t>
  </si>
  <si>
    <t>MELVIN HILARIO</t>
  </si>
  <si>
    <t>ENCARGADO DIV. DE MEDICIÓN Y AUDITORÍA Y MONITOREO DE NORMAS</t>
  </si>
  <si>
    <t>ELPIDIO DE JESUS WEST BATISTA</t>
  </si>
  <si>
    <t>ANALISTA DE DATOS</t>
  </si>
  <si>
    <t>ALCIBIADES JUNIOR SIERRA PEREZ</t>
  </si>
  <si>
    <t>STEFANYS RAMONA MATOS GÓMEZ</t>
  </si>
  <si>
    <t>CARLOS ADAMES PÉREZ</t>
  </si>
  <si>
    <t>LUIS ALBERTO SANTIAGO ARIAS</t>
  </si>
  <si>
    <t xml:space="preserve">DIRECCIÓN DE INNOVACIÓN </t>
  </si>
  <si>
    <t>ASESOR/A DE INNOVACIÓN</t>
  </si>
  <si>
    <t>ALEJANDRO JAVIER OLIVO SÁNCHEZ</t>
  </si>
  <si>
    <t>MANUEL ENRIQUE GOMEZ SUERO</t>
  </si>
  <si>
    <t>OSCAURY VENTURA TAVERAS</t>
  </si>
  <si>
    <t>DIRECCIÓN DE INNOVACIÓN</t>
  </si>
  <si>
    <t>DANNY RAFAEL CASADO VICENTE</t>
  </si>
  <si>
    <t>DIRECCIÓN DE ATENCIÓN CIUDADANA</t>
  </si>
  <si>
    <t>ENCARGADO/A DEPARTAMENTO DE ATENCIÓN CIUDADANA TELÉFONICA</t>
  </si>
  <si>
    <t>LISA MARIE ZAPATA PAULINO</t>
  </si>
  <si>
    <t>GEMELIS CELINA SEGURA JIMÉNEZ</t>
  </si>
  <si>
    <t>ANA GUADALUPE FELIZ CARABALLO</t>
  </si>
  <si>
    <t>ESTHER BETZAIDA ROSARIO LOPEZ</t>
  </si>
  <si>
    <t>ANA RITA GARCÍA HERNÁNDEZ</t>
  </si>
  <si>
    <t>LIZBETH BAEZ ESPINOLA</t>
  </si>
  <si>
    <t>SHERYLL NICOL DE LA A POLONIA BORT</t>
  </si>
  <si>
    <t>LICETTE MARIE ECHEVARRIA ROSARIO</t>
  </si>
  <si>
    <t>BIANCA MERCEDES SUSANA PEREZ</t>
  </si>
  <si>
    <t>SHEILA CAROLINA BAEZ MONTAS</t>
  </si>
  <si>
    <t>YOCELYN GONZALEZ ALMONTE</t>
  </si>
  <si>
    <t xml:space="preserve">REPRESENTANTE DE SERVICIO AL CIENTE </t>
  </si>
  <si>
    <t>CAROLIN NICAURY EMETERIO RODRIGUEZ</t>
  </si>
  <si>
    <t>PAOLA NATALIA PEREZ IGLESIAS</t>
  </si>
  <si>
    <t>HEYDI GRISSELY DOÑE JIMENEZ</t>
  </si>
  <si>
    <t>NAYDELIN POLANCO MARTINEZ</t>
  </si>
  <si>
    <t>YORDELIS MORENO PÉREZ</t>
  </si>
  <si>
    <t>REPRESENTANTE DE  SERVICIO AL CLIENTE</t>
  </si>
  <si>
    <t>DELIO ALEJANDRO LOPEZ CERDA</t>
  </si>
  <si>
    <t>FRANCISCA ERMINIA SANTANA SANTANA</t>
  </si>
  <si>
    <t>LORENA GRISELL MORILLO MOQUETE</t>
  </si>
  <si>
    <t>YESSICA DENNISSE ACEVEDO RIVERA</t>
  </si>
  <si>
    <t>DAURIS JOSE DIAZ CASADO</t>
  </si>
  <si>
    <t>NATANAIRIS JIMENEZ PEREZ</t>
  </si>
  <si>
    <t>JENIFFER ALTAGRACIA CALVO RODRÍGUEZ</t>
  </si>
  <si>
    <t>LETICIA MILIANO DE JESUS</t>
  </si>
  <si>
    <t>ROSA ELISA JIMENEZ VICENTE</t>
  </si>
  <si>
    <t>JUDITH OZORIA FERMIN</t>
  </si>
  <si>
    <t>MARIA MINERVA SANCHEZ PEGUERO</t>
  </si>
  <si>
    <t>ROSAURA NACE</t>
  </si>
  <si>
    <t>GIBELIS MORDAN VALENZUELA</t>
  </si>
  <si>
    <t>LENDERSON MISAEL RODRIGUEZ</t>
  </si>
  <si>
    <t>MARIA ANGELICA SEVERINO DIAZ</t>
  </si>
  <si>
    <t>ANNY TORIBIO REYNOSO</t>
  </si>
  <si>
    <t>ESTEFANI ISAMAR SUARDY SUERO</t>
  </si>
  <si>
    <t>GEORGE JUNIOR SAVINON SANCHEZ</t>
  </si>
  <si>
    <t>DARIANA ENCARNACIÓN TRONCOSO</t>
  </si>
  <si>
    <t>KARLO RESENDI FIGUEREO</t>
  </si>
  <si>
    <t>LAURA VIOLETA CASTILLO</t>
  </si>
  <si>
    <t>NIDIA CAROLINA ROMERO BONILLA</t>
  </si>
  <si>
    <t>IVELISSE MOTA LÓPEZ</t>
  </si>
  <si>
    <t>ALICIA CAMILA ALBERTO ROSARIO</t>
  </si>
  <si>
    <t xml:space="preserve">CARMEN ELIZABETH MORETA MATIAS </t>
  </si>
  <si>
    <t>VANGELY MARIE DE LOS SANTOS CASTILLO</t>
  </si>
  <si>
    <t>CARMEN RITA TOMAS DE LA CRUZ</t>
  </si>
  <si>
    <t>BRIANNY NICOLE PANIAGUA BELLO</t>
  </si>
  <si>
    <t>JOSE GREGORIO NUÑEZ MATOS</t>
  </si>
  <si>
    <t>DANIEL ISMAEL REYES TORRES</t>
  </si>
  <si>
    <t xml:space="preserve">TÈCNICO DE ATENCIÓN CIUDADANA </t>
  </si>
  <si>
    <t>FRANCINA AQUINO MARTE</t>
  </si>
  <si>
    <t>ROGER BRITO</t>
  </si>
  <si>
    <t xml:space="preserve">REPRESENTANTE DE SERVICIO AL CLIENTE         </t>
  </si>
  <si>
    <t>MARTINA SEPTIMO ACEVEDO</t>
  </si>
  <si>
    <t>SUPERVISOR/A CAP</t>
  </si>
  <si>
    <t>YESENIA FRANCISCO GARCIA</t>
  </si>
  <si>
    <t>LUIS BOLIVAR ROA MATOS</t>
  </si>
  <si>
    <t xml:space="preserve">AUXILIAR ADMINISTRATIVO/A </t>
  </si>
  <si>
    <t>GUILLERMINA AMADOR RAMÓN</t>
  </si>
  <si>
    <t>LEIDY LAURA VARGAS BAUTISTA</t>
  </si>
  <si>
    <t>YENNERY LISSELOT CABREJA ABREU</t>
  </si>
  <si>
    <t>ELIANNA CORNIEL</t>
  </si>
  <si>
    <t>EMELI DEL CARMEN MOYA REYES</t>
  </si>
  <si>
    <t>YOMAIRA NUÑEZ MOYA</t>
  </si>
  <si>
    <t>KIMBERLYN NOELIA CUEVAS SOLANO</t>
  </si>
  <si>
    <t>MAYELYN MASSIEL SILVERIO PAULINO</t>
  </si>
  <si>
    <t>ALEXANDRA PEREZ ESCOLASTICO</t>
  </si>
  <si>
    <t>CAROLINA MUÑOZ JAVIER</t>
  </si>
  <si>
    <t>JESSICA ANTONIA SEGURA FERRERAS</t>
  </si>
  <si>
    <t xml:space="preserve">SAUL EMMANUEL TEJEDA QUEZADA </t>
  </si>
  <si>
    <t>RAYNELI CORPORAN AGRAMONTE</t>
  </si>
  <si>
    <t xml:space="preserve">BERNARDA RODRIGUEZ DE JESUS </t>
  </si>
  <si>
    <t>AUXILIAR ADMINISTRATIVO (A)</t>
  </si>
  <si>
    <t>YENDY SAMANTA RODRIGUEZ TIBURCIO</t>
  </si>
  <si>
    <t>MIORQUIS ESTHER PICHARDO PEÑA</t>
  </si>
  <si>
    <t>MARIO ALMONTE VENTURA</t>
  </si>
  <si>
    <t>JENNIFER DEL CARMEN PÉREZ</t>
  </si>
  <si>
    <t>HAROLD NASSEF RODRIGUEZ</t>
  </si>
  <si>
    <t>GUILLERMINA LARA ALCANTARA</t>
  </si>
  <si>
    <t>RONALD MANUEL DÍAZ JAVIER</t>
  </si>
  <si>
    <t>MICHELLE ESTEPHANY SANTOS ÁLVAREZ</t>
  </si>
  <si>
    <t>ARLETTE NOELIA SUERO SANTOS</t>
  </si>
  <si>
    <t>ISAAC RODRÍGUEZ ORTIZ</t>
  </si>
  <si>
    <t>CRISLEYDI JAZMIN FELIZ FERRERA</t>
  </si>
  <si>
    <t>PAMELA ALTAGRACIA MARTÍNEZ REYES</t>
  </si>
  <si>
    <t xml:space="preserve">GABRIELA MARIE VERAS SANTO </t>
  </si>
  <si>
    <t>AUXILIAR ADMINISTRATIVO (A</t>
  </si>
  <si>
    <t>CLARA ABIGAIL ACOSTA DÍAZ</t>
  </si>
  <si>
    <t>ARIANNA MESA MONTERO</t>
  </si>
  <si>
    <t>KARINA MARÍA MANCEBO ANDUJAR</t>
  </si>
  <si>
    <t>ANA LIMAURY CORDERO</t>
  </si>
  <si>
    <t>MARGARET DEL CARMEN PÉREZ</t>
  </si>
  <si>
    <t>ANA CELENIA RODRIGUEZ</t>
  </si>
  <si>
    <t>ZOILA DELFINA RODRIGUEZ</t>
  </si>
  <si>
    <t>YADALI ALTAGRACIA REYES VARGAS</t>
  </si>
  <si>
    <t>SAMUEL REYES</t>
  </si>
  <si>
    <t>JOSE FAUSTINO URIBE FAÑA</t>
  </si>
  <si>
    <t>GRILEYDIS RODRIGUEZ SANCHEZ</t>
  </si>
  <si>
    <t>CRISTAL MARIA CASTRO SANTANA</t>
  </si>
  <si>
    <t>KEYRIN ALEXIS GONZALEZ GARCIA</t>
  </si>
  <si>
    <t>KARLEN RIPOLL SANTOS</t>
  </si>
  <si>
    <t>GLENY ESTHER SEVERINO DE MERCEDES</t>
  </si>
  <si>
    <t>GEOVANNY ENMANUEL JAQUEZ SILVERIO</t>
  </si>
  <si>
    <t>JHOANNY BONILLA HERNANDEZ</t>
  </si>
  <si>
    <t>ABIEL RAELY RAMIREZ POLANCO</t>
  </si>
  <si>
    <t>MARISOL CRUZ CONTRERAS</t>
  </si>
  <si>
    <t>MARIOLBY MILAGROS INOA HERNÁNDEZ</t>
  </si>
  <si>
    <t>YHOVAN SEBASTIAN BAUTISTA DIAZ</t>
  </si>
  <si>
    <t>HOMI DE JESUS SUAREZ PEREZ</t>
  </si>
  <si>
    <t>ESTHEFANY MARIEL DE LA CRUZ POLO</t>
  </si>
  <si>
    <t>JEAN PAUL ORTIZ CHAVEZ</t>
  </si>
  <si>
    <t>LAURIEL ISMAURIS FERREIRAS PAULINO</t>
  </si>
  <si>
    <t>RUTH DELANIA DIAZ DE LOS SANTOS</t>
  </si>
  <si>
    <t>IRALSA JERMAIWINI LIRANZO SALCEDO</t>
  </si>
  <si>
    <t>DARIANA RODRIGUEZ RODRIGUEZ</t>
  </si>
  <si>
    <t>NELSY NATIVIDAD FELIZ RUIZ DE PEREZ</t>
  </si>
  <si>
    <t>YANILSA ELIANA SIME PEÑA</t>
  </si>
  <si>
    <t>BLEINNE MICHELL RODRIGUEZ CRUZ</t>
  </si>
  <si>
    <t>DIONIS MIGUEL MARTINEZ RAMIREZ</t>
  </si>
  <si>
    <t>CHRISTOPHER GABRIEL ALMONTE PENA</t>
  </si>
  <si>
    <t>NEFERTARIS RAMOS ACEVEDO</t>
  </si>
  <si>
    <t>DESIREE TORRES ROJAS</t>
  </si>
  <si>
    <t>ROSA MARIA CABRERA GUZMAN</t>
  </si>
  <si>
    <t>TÉCNICO DE ATENCIÓN CIUDADANA</t>
  </si>
  <si>
    <t>YANIRA JOSEFINA ROQUE FELIZ</t>
  </si>
  <si>
    <t>DINEIRI MICHEL CAPELLAN HERNANDEZ</t>
  </si>
  <si>
    <t>BETHANIA ROSARIO SANCHEZ</t>
  </si>
  <si>
    <t>LIYEIRA ELIZABETH DIAZ REYES</t>
  </si>
  <si>
    <t>ENMANUEL MERCEDES LIZARDO</t>
  </si>
  <si>
    <t>YONAIRIS CONSTANZA VALDEZ</t>
  </si>
  <si>
    <t>YEIMY PASCUALA RODRIGUEZ CRUZ</t>
  </si>
  <si>
    <t>ERCILIA DE JESÚS MÁRMOL FLORES</t>
  </si>
  <si>
    <t>LESLIE ELISA GUZMAN HERNANDEZ</t>
  </si>
  <si>
    <t>MARIELY ALEXANDRA DOMINGUEZ GONZALEZ</t>
  </si>
  <si>
    <t>YAMILET ROMERO ESTEVEZ</t>
  </si>
  <si>
    <t>ELVIRA MORA ACOSTA</t>
  </si>
  <si>
    <t>EMELY ESTHER CASTRO PIMENTEL</t>
  </si>
  <si>
    <t>ALCADIO ANTONIO BAUTISTA RODRÍGUEZ</t>
  </si>
  <si>
    <t>DAVID DE JESÚS ROMÁN</t>
  </si>
  <si>
    <t>JOHN MANUEL CÓRDOVA POLANCO</t>
  </si>
  <si>
    <t>JOSÉ ALBERTO SOTO ORTIZ</t>
  </si>
  <si>
    <t>LINETTE ALEJANDRA ABAD GUZMÁN</t>
  </si>
  <si>
    <t>XIOMARA ALTAGRACIA WALLIS DE JESUS</t>
  </si>
  <si>
    <t>NICOLE ALTAGRACIA GARCÍA</t>
  </si>
  <si>
    <t>MELODY ESTHER CASTRO PIMENTEL</t>
  </si>
  <si>
    <t>ALTAGRACIA ORTIZ PINALES</t>
  </si>
  <si>
    <t>ANALISTA DE PROYECTOS</t>
  </si>
  <si>
    <t>JASMIN YAMILEX RAMIREZ MARTINEZ</t>
  </si>
  <si>
    <t>JOSE MANUEL RAMIREZ LOPEZ</t>
  </si>
  <si>
    <t>JOVANNA MABEL PAULINO ENCARNACION</t>
  </si>
  <si>
    <t>MAYRA EUNICE NUÑEZ JIMENEZ DE TRINIDAD</t>
  </si>
  <si>
    <t>CRISTIAN MOSQUEA CASTILLO</t>
  </si>
  <si>
    <t>NOEMI ADELAIDA DIAZ FELIZ</t>
  </si>
  <si>
    <t>VIANELIS SANCHEZ PEREZ</t>
  </si>
  <si>
    <t>CHANTAL SANTANA ESPOSITO</t>
  </si>
  <si>
    <t>LIYELCY SANCHEZ HERNANDEZ</t>
  </si>
  <si>
    <t>PERLA MARIA ESPINAL DIAZ</t>
  </si>
  <si>
    <t>FABIO FELIZ</t>
  </si>
  <si>
    <t>DEPARTAMENTO DE SEGURIDAD</t>
  </si>
  <si>
    <t>SEGURIDAD</t>
  </si>
  <si>
    <t>CARLOS JERIEL CRISPIN MARTINEZ</t>
  </si>
  <si>
    <t>CRISTIAN NAVARRO PEREZ</t>
  </si>
  <si>
    <t>HASLIN CUEVAS LEBRON</t>
  </si>
  <si>
    <t>YAERQUI DOMINGUEZ PEREYRA</t>
  </si>
  <si>
    <t>REPRESENTANTE DE SERVICIO AL CLIENT</t>
  </si>
  <si>
    <t>(1*) Deducción directa en declaración ISR empleados del SUIRPLUS. Rentas hasta RD$416,220.00 están exentas.</t>
  </si>
  <si>
    <t xml:space="preserve">(2*) Salario cotizable hasta RD$187,020.00, deducción directa de la declaración TSS del SUIRPLUS. </t>
  </si>
  <si>
    <t xml:space="preserve"> </t>
  </si>
  <si>
    <t>(3*) Salario cotizable hasta RD$374,040.00, deducción directa de la declaración TSS del SUIRPLUS.</t>
  </si>
  <si>
    <t xml:space="preserve"> (4*) Deducción directa declaración TSS del SUIRPLUS por registro de dependientes adicionales al SDSS. RD$1,577.45 por cada dependiente adicional registrado.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</si>
</sst>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&quot;RD$&quot;#,##0.00"/>
    <numFmt numFmtId="166" formatCode="#,##0.00000000000"/>
    <numFmt numFmtId="167" formatCode="[$-11C0A]#,##0.00;\-#,##0.00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Poppins"/>
    </font>
    <font>
      <sz val="16"/>
      <name val="Poppins"/>
    </font>
    <font>
      <b/>
      <sz val="16"/>
      <name val="Poppins"/>
    </font>
    <font>
      <b/>
      <u/>
      <sz val="18"/>
      <name val="Poppins"/>
    </font>
    <font>
      <sz val="48"/>
      <name val="Calibri"/>
      <family val="2"/>
      <scheme val="minor"/>
    </font>
    <font>
      <b/>
      <sz val="24"/>
      <color theme="0"/>
      <name val="Poppins"/>
    </font>
    <font>
      <sz val="24"/>
      <name val="Poppins"/>
    </font>
    <font>
      <b/>
      <sz val="24"/>
      <name val="Poppins"/>
    </font>
    <font>
      <sz val="26"/>
      <name val="Poppins"/>
    </font>
    <font>
      <b/>
      <sz val="28"/>
      <name val="Poppins"/>
    </font>
    <font>
      <sz val="18"/>
      <name val="Poppins"/>
    </font>
    <font>
      <b/>
      <sz val="26"/>
      <name val="Poppins"/>
    </font>
    <font>
      <sz val="10"/>
      <name val="Arial"/>
      <family val="2"/>
    </font>
    <font>
      <sz val="20"/>
      <name val="Poppins"/>
    </font>
    <font>
      <b/>
      <sz val="26"/>
      <color rgb="FF000000"/>
      <name val="Poppins"/>
    </font>
    <font>
      <b/>
      <u/>
      <sz val="26"/>
      <color rgb="FF000000"/>
      <name val="Poppins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4"/>
      <color theme="1"/>
      <name val="Poppins"/>
    </font>
    <font>
      <b/>
      <sz val="24"/>
      <color rgb="FF000000"/>
      <name val="Arial"/>
      <family val="2"/>
    </font>
    <font>
      <sz val="24"/>
      <name val="Calibri"/>
      <family val="2"/>
    </font>
    <font>
      <sz val="2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5" fillId="0" borderId="0"/>
    <xf numFmtId="164" fontId="19" fillId="0" borderId="0" applyFont="0" applyFill="0" applyBorder="0" applyAlignment="0" applyProtection="0"/>
    <xf numFmtId="0" fontId="21" fillId="0" borderId="0"/>
  </cellStyleXfs>
  <cellXfs count="83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4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6" fontId="4" fillId="3" borderId="0" xfId="0" applyNumberFormat="1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/>
    <xf numFmtId="0" fontId="10" fillId="4" borderId="1" xfId="0" applyFont="1" applyFill="1" applyBorder="1" applyAlignment="1">
      <alignment horizontal="right" vertical="center" wrapText="1"/>
    </xf>
    <xf numFmtId="164" fontId="10" fillId="0" borderId="0" xfId="2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20" fillId="0" borderId="0" xfId="0" applyNumberFormat="1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167" fontId="23" fillId="0" borderId="0" xfId="0" applyNumberFormat="1" applyFont="1" applyAlignment="1">
      <alignment horizontal="right" vertical="top" wrapText="1" readingOrder="1"/>
    </xf>
    <xf numFmtId="164" fontId="10" fillId="0" borderId="0" xfId="2" applyFont="1" applyBorder="1" applyAlignment="1">
      <alignment horizontal="right" vertical="center"/>
    </xf>
    <xf numFmtId="4" fontId="25" fillId="0" borderId="0" xfId="2" applyNumberFormat="1" applyFont="1" applyBorder="1" applyAlignment="1">
      <alignment horizontal="right" vertical="center"/>
    </xf>
    <xf numFmtId="4" fontId="20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 readingOrder="1"/>
    </xf>
    <xf numFmtId="0" fontId="27" fillId="0" borderId="0" xfId="0" applyFont="1" applyFill="1"/>
    <xf numFmtId="0" fontId="26" fillId="0" borderId="2" xfId="0" applyFont="1" applyFill="1" applyBorder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vertical="center" wrapText="1" readingOrder="1"/>
    </xf>
    <xf numFmtId="0" fontId="26" fillId="0" borderId="0" xfId="0" applyFont="1" applyFill="1"/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">
    <cellStyle name="Millares" xfId="2" builtinId="3"/>
    <cellStyle name="Normal" xfId="0" builtinId="0"/>
    <cellStyle name="Normal 2" xfId="1" xr:uid="{53B3E11A-7C9E-481E-B8CB-A866E2E4C041}"/>
    <cellStyle name="Normal 3" xfId="3" xr:uid="{A0CC06A4-6721-4943-AD01-955F42CF84AA}"/>
  </cellStyles>
  <dxfs count="0"/>
  <tableStyles count="1" defaultTableStyle="TableStyleMedium2" defaultPivotStyle="PivotStyleLight16">
    <tableStyle name="Invisible" pivot="0" table="0" count="0" xr9:uid="{681DBBE2-7C9D-404F-B61E-14C1DBB5152B}"/>
  </tableStyles>
  <colors>
    <mruColors>
      <color rgb="FFFF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873124</xdr:colOff>
      <xdr:row>0</xdr:row>
      <xdr:rowOff>153986</xdr:rowOff>
    </xdr:from>
    <xdr:ext cx="4778376" cy="2132014"/>
    <xdr:pic>
      <xdr:nvPicPr>
        <xdr:cNvPr id="6" name="image3.png">
          <a:extLst>
            <a:ext uri="{FF2B5EF4-FFF2-40B4-BE49-F238E27FC236}">
              <a16:creationId xmlns:a16="http://schemas.microsoft.com/office/drawing/2014/main" id="{3DCBCECC-234E-492E-BD16-1B537B2300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22374" y="153986"/>
          <a:ext cx="4778376" cy="2132014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785F4-C318-4103-B0A2-AC9E0D93B4C4}">
  <sheetPr>
    <pageSetUpPr fitToPage="1"/>
  </sheetPr>
  <dimension ref="A2:OZ315"/>
  <sheetViews>
    <sheetView tabSelected="1" zoomScale="30" zoomScaleNormal="30" zoomScaleSheetLayoutView="30" workbookViewId="0">
      <pane ySplit="5" topLeftCell="A292" activePane="bottomLeft" state="frozen"/>
      <selection pane="bottomLeft" activeCell="F302" sqref="F302"/>
    </sheetView>
  </sheetViews>
  <sheetFormatPr baseColWidth="10" defaultColWidth="9.140625" defaultRowHeight="21.75" x14ac:dyDescent="0.6"/>
  <cols>
    <col min="1" max="1" width="5.7109375" style="1" customWidth="1"/>
    <col min="2" max="2" width="14.7109375" style="3" customWidth="1"/>
    <col min="3" max="3" width="70.5703125" style="28" customWidth="1"/>
    <col min="4" max="4" width="104.140625" style="4" customWidth="1"/>
    <col min="5" max="5" width="90.140625" style="4" customWidth="1"/>
    <col min="6" max="6" width="60.5703125" style="3" customWidth="1"/>
    <col min="7" max="7" width="41.140625" style="3" customWidth="1"/>
    <col min="8" max="8" width="54.28515625" style="3" customWidth="1"/>
    <col min="9" max="9" width="45.140625" style="5" customWidth="1"/>
    <col min="10" max="10" width="45.140625" style="3" customWidth="1"/>
    <col min="11" max="11" width="54.7109375" style="3" customWidth="1"/>
    <col min="12" max="12" width="44.42578125" style="5" customWidth="1"/>
    <col min="13" max="13" width="49.140625" style="3" customWidth="1"/>
    <col min="14" max="14" width="81.140625" style="3" customWidth="1"/>
    <col min="15" max="16384" width="9.140625" style="1"/>
  </cols>
  <sheetData>
    <row r="2" spans="1:14" s="14" customFormat="1" ht="61.5" x14ac:dyDescent="0.9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s="14" customFormat="1" ht="61.5" x14ac:dyDescent="0.9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s="14" customFormat="1" ht="61.5" x14ac:dyDescent="0.9">
      <c r="B4" s="64" t="s">
        <v>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s="2" customFormat="1" ht="101.25" customHeight="1" x14ac:dyDescent="0.25">
      <c r="A5" s="37"/>
      <c r="B5" s="15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</row>
    <row r="6" spans="1:14" s="65" customFormat="1" ht="101.25" customHeight="1" x14ac:dyDescent="0.25">
      <c r="B6" s="66">
        <v>1</v>
      </c>
      <c r="C6" s="67" t="s">
        <v>16</v>
      </c>
      <c r="D6" s="66" t="s">
        <v>17</v>
      </c>
      <c r="E6" s="66" t="s">
        <v>18</v>
      </c>
      <c r="F6" s="66" t="s">
        <v>19</v>
      </c>
      <c r="G6" s="66" t="s">
        <v>20</v>
      </c>
      <c r="H6" s="68">
        <v>295000</v>
      </c>
      <c r="I6" s="68">
        <v>8466.5</v>
      </c>
      <c r="J6" s="68">
        <v>58451.360000000001</v>
      </c>
      <c r="K6" s="68">
        <v>7059.79</v>
      </c>
      <c r="L6" s="68">
        <v>25</v>
      </c>
      <c r="M6" s="68">
        <v>74002.649999999994</v>
      </c>
      <c r="N6" s="68">
        <v>220997.35</v>
      </c>
    </row>
    <row r="7" spans="1:14" s="65" customFormat="1" ht="101.25" customHeight="1" x14ac:dyDescent="0.25">
      <c r="B7" s="66">
        <f>1+B6</f>
        <v>2</v>
      </c>
      <c r="C7" s="67" t="s">
        <v>21</v>
      </c>
      <c r="D7" s="66" t="s">
        <v>17</v>
      </c>
      <c r="E7" s="66" t="s">
        <v>22</v>
      </c>
      <c r="F7" s="66" t="s">
        <v>23</v>
      </c>
      <c r="G7" s="66" t="s">
        <v>20</v>
      </c>
      <c r="H7" s="68">
        <v>200000</v>
      </c>
      <c r="I7" s="68">
        <v>5740</v>
      </c>
      <c r="J7" s="68">
        <v>35627.94</v>
      </c>
      <c r="K7" s="68">
        <v>6080</v>
      </c>
      <c r="L7" s="68">
        <v>15958.92</v>
      </c>
      <c r="M7" s="68">
        <f t="shared" ref="M7:M21" si="0">I7+J7+K7+L7</f>
        <v>63406.86</v>
      </c>
      <c r="N7" s="68">
        <f t="shared" ref="N7:N18" si="1">H7-M7</f>
        <v>136593.14000000001</v>
      </c>
    </row>
    <row r="8" spans="1:14" s="65" customFormat="1" ht="101.25" customHeight="1" x14ac:dyDescent="0.25">
      <c r="B8" s="66">
        <f t="shared" ref="B8:B71" si="2">1+B7</f>
        <v>3</v>
      </c>
      <c r="C8" s="67" t="s">
        <v>24</v>
      </c>
      <c r="D8" s="66" t="s">
        <v>17</v>
      </c>
      <c r="E8" s="66" t="s">
        <v>22</v>
      </c>
      <c r="F8" s="66" t="s">
        <v>23</v>
      </c>
      <c r="G8" s="66" t="s">
        <v>20</v>
      </c>
      <c r="H8" s="68">
        <v>170000</v>
      </c>
      <c r="I8" s="68">
        <v>4879</v>
      </c>
      <c r="J8" s="68">
        <v>27512.6</v>
      </c>
      <c r="K8" s="68">
        <v>5168</v>
      </c>
      <c r="L8" s="68">
        <v>25</v>
      </c>
      <c r="M8" s="68">
        <f t="shared" si="0"/>
        <v>37584.6</v>
      </c>
      <c r="N8" s="68">
        <f t="shared" si="1"/>
        <v>132415.4</v>
      </c>
    </row>
    <row r="9" spans="1:14" s="65" customFormat="1" ht="101.25" customHeight="1" x14ac:dyDescent="0.25">
      <c r="B9" s="66">
        <f t="shared" si="2"/>
        <v>4</v>
      </c>
      <c r="C9" s="67" t="s">
        <v>25</v>
      </c>
      <c r="D9" s="66" t="s">
        <v>17</v>
      </c>
      <c r="E9" s="66" t="s">
        <v>26</v>
      </c>
      <c r="F9" s="66" t="s">
        <v>23</v>
      </c>
      <c r="G9" s="66" t="s">
        <v>27</v>
      </c>
      <c r="H9" s="68">
        <v>130000</v>
      </c>
      <c r="I9" s="68">
        <v>3731</v>
      </c>
      <c r="J9" s="68">
        <v>19162.189999999999</v>
      </c>
      <c r="K9" s="68">
        <v>3952</v>
      </c>
      <c r="L9" s="68">
        <v>3234.85</v>
      </c>
      <c r="M9" s="68">
        <f t="shared" si="0"/>
        <v>30080.039999999997</v>
      </c>
      <c r="N9" s="68">
        <f t="shared" si="1"/>
        <v>99919.96</v>
      </c>
    </row>
    <row r="10" spans="1:14" s="65" customFormat="1" ht="120.75" customHeight="1" x14ac:dyDescent="0.25">
      <c r="B10" s="66">
        <f t="shared" si="2"/>
        <v>5</v>
      </c>
      <c r="C10" s="67" t="s">
        <v>28</v>
      </c>
      <c r="D10" s="66" t="s">
        <v>17</v>
      </c>
      <c r="E10" s="66" t="s">
        <v>29</v>
      </c>
      <c r="F10" s="66" t="s">
        <v>23</v>
      </c>
      <c r="G10" s="66" t="s">
        <v>20</v>
      </c>
      <c r="H10" s="68">
        <v>200000</v>
      </c>
      <c r="I10" s="68">
        <v>5740</v>
      </c>
      <c r="J10" s="68">
        <v>35627.94</v>
      </c>
      <c r="K10" s="68">
        <v>6080</v>
      </c>
      <c r="L10" s="68">
        <v>25</v>
      </c>
      <c r="M10" s="68">
        <f t="shared" si="0"/>
        <v>47472.94</v>
      </c>
      <c r="N10" s="68">
        <f t="shared" si="1"/>
        <v>152527.06</v>
      </c>
    </row>
    <row r="11" spans="1:14" s="65" customFormat="1" ht="120.75" customHeight="1" x14ac:dyDescent="0.25">
      <c r="B11" s="66">
        <f t="shared" si="2"/>
        <v>6</v>
      </c>
      <c r="C11" s="67" t="s">
        <v>30</v>
      </c>
      <c r="D11" s="66" t="s">
        <v>17</v>
      </c>
      <c r="E11" s="66" t="s">
        <v>31</v>
      </c>
      <c r="F11" s="66" t="s">
        <v>23</v>
      </c>
      <c r="G11" s="66" t="s">
        <v>27</v>
      </c>
      <c r="H11" s="68">
        <v>60000</v>
      </c>
      <c r="I11" s="68">
        <v>1722</v>
      </c>
      <c r="J11" s="68">
        <v>0</v>
      </c>
      <c r="K11" s="68">
        <v>1824</v>
      </c>
      <c r="L11" s="68">
        <v>4406.63</v>
      </c>
      <c r="M11" s="68">
        <f t="shared" si="0"/>
        <v>7952.63</v>
      </c>
      <c r="N11" s="68">
        <f t="shared" si="1"/>
        <v>52047.37</v>
      </c>
    </row>
    <row r="12" spans="1:14" s="65" customFormat="1" ht="120.75" customHeight="1" x14ac:dyDescent="0.25">
      <c r="B12" s="66">
        <f t="shared" si="2"/>
        <v>7</v>
      </c>
      <c r="C12" s="67" t="s">
        <v>32</v>
      </c>
      <c r="D12" s="66" t="s">
        <v>17</v>
      </c>
      <c r="E12" s="66" t="s">
        <v>31</v>
      </c>
      <c r="F12" s="66" t="s">
        <v>23</v>
      </c>
      <c r="G12" s="66" t="s">
        <v>27</v>
      </c>
      <c r="H12" s="68">
        <v>125000</v>
      </c>
      <c r="I12" s="68">
        <v>3587.5</v>
      </c>
      <c r="J12" s="68">
        <v>17986.060000000001</v>
      </c>
      <c r="K12" s="68">
        <v>3800</v>
      </c>
      <c r="L12" s="68">
        <v>25</v>
      </c>
      <c r="M12" s="68">
        <f t="shared" ref="M12" si="3">I12+J12+K12+L12</f>
        <v>25398.560000000001</v>
      </c>
      <c r="N12" s="68">
        <f t="shared" ref="N12" si="4">H12-M12</f>
        <v>99601.44</v>
      </c>
    </row>
    <row r="13" spans="1:14" s="65" customFormat="1" ht="120.75" customHeight="1" x14ac:dyDescent="0.25">
      <c r="B13" s="66">
        <f t="shared" si="2"/>
        <v>8</v>
      </c>
      <c r="C13" s="67" t="s">
        <v>33</v>
      </c>
      <c r="D13" s="66" t="s">
        <v>17</v>
      </c>
      <c r="E13" s="66" t="s">
        <v>34</v>
      </c>
      <c r="F13" s="66" t="s">
        <v>23</v>
      </c>
      <c r="G13" s="66" t="s">
        <v>27</v>
      </c>
      <c r="H13" s="68">
        <v>39000</v>
      </c>
      <c r="I13" s="68">
        <v>1119.3</v>
      </c>
      <c r="J13" s="68">
        <v>0</v>
      </c>
      <c r="K13" s="68">
        <v>1185.5999999999999</v>
      </c>
      <c r="L13" s="68">
        <v>25</v>
      </c>
      <c r="M13" s="68">
        <f t="shared" si="0"/>
        <v>2329.8999999999996</v>
      </c>
      <c r="N13" s="68">
        <f t="shared" si="1"/>
        <v>36670.1</v>
      </c>
    </row>
    <row r="14" spans="1:14" s="65" customFormat="1" ht="120.75" customHeight="1" x14ac:dyDescent="0.25">
      <c r="B14" s="66">
        <f t="shared" si="2"/>
        <v>9</v>
      </c>
      <c r="C14" s="67" t="s">
        <v>35</v>
      </c>
      <c r="D14" s="66" t="s">
        <v>17</v>
      </c>
      <c r="E14" s="66" t="s">
        <v>34</v>
      </c>
      <c r="F14" s="66" t="s">
        <v>23</v>
      </c>
      <c r="G14" s="66" t="s">
        <v>20</v>
      </c>
      <c r="H14" s="68">
        <v>35000</v>
      </c>
      <c r="I14" s="68">
        <v>1004.5</v>
      </c>
      <c r="J14" s="68">
        <v>0</v>
      </c>
      <c r="K14" s="68">
        <v>1064</v>
      </c>
      <c r="L14" s="68">
        <v>25</v>
      </c>
      <c r="M14" s="68">
        <f t="shared" si="0"/>
        <v>2093.5</v>
      </c>
      <c r="N14" s="68">
        <f t="shared" si="1"/>
        <v>32906.5</v>
      </c>
    </row>
    <row r="15" spans="1:14" s="65" customFormat="1" ht="120.75" customHeight="1" x14ac:dyDescent="0.25">
      <c r="B15" s="66">
        <f t="shared" si="2"/>
        <v>10</v>
      </c>
      <c r="C15" s="67" t="s">
        <v>36</v>
      </c>
      <c r="D15" s="66" t="s">
        <v>17</v>
      </c>
      <c r="E15" s="66" t="s">
        <v>34</v>
      </c>
      <c r="F15" s="66" t="s">
        <v>23</v>
      </c>
      <c r="G15" s="66" t="s">
        <v>27</v>
      </c>
      <c r="H15" s="68">
        <v>39000</v>
      </c>
      <c r="I15" s="68">
        <v>1119.3</v>
      </c>
      <c r="J15" s="68">
        <v>301.51</v>
      </c>
      <c r="K15" s="68">
        <v>1185.5999999999999</v>
      </c>
      <c r="L15" s="68">
        <v>25</v>
      </c>
      <c r="M15" s="68">
        <f t="shared" si="0"/>
        <v>2631.41</v>
      </c>
      <c r="N15" s="68">
        <f t="shared" si="1"/>
        <v>36368.589999999997</v>
      </c>
    </row>
    <row r="16" spans="1:14" s="65" customFormat="1" ht="120.75" customHeight="1" x14ac:dyDescent="0.25">
      <c r="B16" s="66">
        <f t="shared" si="2"/>
        <v>11</v>
      </c>
      <c r="C16" s="67" t="s">
        <v>37</v>
      </c>
      <c r="D16" s="66" t="s">
        <v>17</v>
      </c>
      <c r="E16" s="66" t="s">
        <v>34</v>
      </c>
      <c r="F16" s="66" t="s">
        <v>23</v>
      </c>
      <c r="G16" s="66" t="s">
        <v>20</v>
      </c>
      <c r="H16" s="68">
        <v>39000</v>
      </c>
      <c r="I16" s="68">
        <v>1119.3</v>
      </c>
      <c r="J16" s="68">
        <v>301.51</v>
      </c>
      <c r="K16" s="68">
        <v>1185.5999999999999</v>
      </c>
      <c r="L16" s="68">
        <v>25</v>
      </c>
      <c r="M16" s="68">
        <f t="shared" si="0"/>
        <v>2631.41</v>
      </c>
      <c r="N16" s="68">
        <f t="shared" si="1"/>
        <v>36368.589999999997</v>
      </c>
    </row>
    <row r="17" spans="2:14" s="65" customFormat="1" ht="120.75" customHeight="1" x14ac:dyDescent="0.25">
      <c r="B17" s="66">
        <f t="shared" si="2"/>
        <v>12</v>
      </c>
      <c r="C17" s="67" t="s">
        <v>38</v>
      </c>
      <c r="D17" s="66" t="s">
        <v>17</v>
      </c>
      <c r="E17" s="66" t="s">
        <v>39</v>
      </c>
      <c r="F17" s="66" t="s">
        <v>23</v>
      </c>
      <c r="G17" s="66" t="s">
        <v>27</v>
      </c>
      <c r="H17" s="68">
        <v>29000</v>
      </c>
      <c r="I17" s="68">
        <v>832.3</v>
      </c>
      <c r="J17" s="68">
        <v>0</v>
      </c>
      <c r="K17" s="68">
        <v>881.6</v>
      </c>
      <c r="L17" s="68">
        <v>65</v>
      </c>
      <c r="M17" s="68">
        <f t="shared" si="0"/>
        <v>1778.9</v>
      </c>
      <c r="N17" s="68">
        <f t="shared" si="1"/>
        <v>27221.1</v>
      </c>
    </row>
    <row r="18" spans="2:14" s="65" customFormat="1" ht="120.75" customHeight="1" x14ac:dyDescent="0.25">
      <c r="B18" s="66">
        <f t="shared" si="2"/>
        <v>13</v>
      </c>
      <c r="C18" s="67" t="s">
        <v>40</v>
      </c>
      <c r="D18" s="66" t="s">
        <v>17</v>
      </c>
      <c r="E18" s="66" t="s">
        <v>34</v>
      </c>
      <c r="F18" s="66" t="s">
        <v>23</v>
      </c>
      <c r="G18" s="66" t="s">
        <v>20</v>
      </c>
      <c r="H18" s="68">
        <v>39000</v>
      </c>
      <c r="I18" s="68">
        <v>1119.3</v>
      </c>
      <c r="J18" s="68">
        <v>0</v>
      </c>
      <c r="K18" s="68">
        <v>1185.5999999999999</v>
      </c>
      <c r="L18" s="68">
        <v>25</v>
      </c>
      <c r="M18" s="68">
        <f t="shared" si="0"/>
        <v>2329.8999999999996</v>
      </c>
      <c r="N18" s="68">
        <f t="shared" si="1"/>
        <v>36670.1</v>
      </c>
    </row>
    <row r="19" spans="2:14" s="65" customFormat="1" ht="120.75" customHeight="1" x14ac:dyDescent="0.25">
      <c r="B19" s="66">
        <f t="shared" si="2"/>
        <v>14</v>
      </c>
      <c r="C19" s="67" t="s">
        <v>41</v>
      </c>
      <c r="D19" s="66" t="s">
        <v>17</v>
      </c>
      <c r="E19" s="66" t="s">
        <v>42</v>
      </c>
      <c r="F19" s="66" t="s">
        <v>23</v>
      </c>
      <c r="G19" s="66" t="s">
        <v>20</v>
      </c>
      <c r="H19" s="68">
        <v>29000</v>
      </c>
      <c r="I19" s="68">
        <v>832.3</v>
      </c>
      <c r="J19" s="68">
        <v>0</v>
      </c>
      <c r="K19" s="68">
        <v>881.6</v>
      </c>
      <c r="L19" s="68">
        <v>25</v>
      </c>
      <c r="M19" s="68">
        <f t="shared" si="0"/>
        <v>1738.9</v>
      </c>
      <c r="N19" s="68">
        <v>27261.1</v>
      </c>
    </row>
    <row r="20" spans="2:14" s="65" customFormat="1" ht="120.75" customHeight="1" x14ac:dyDescent="0.25">
      <c r="B20" s="66">
        <f t="shared" si="2"/>
        <v>15</v>
      </c>
      <c r="C20" s="67" t="s">
        <v>43</v>
      </c>
      <c r="D20" s="66" t="s">
        <v>44</v>
      </c>
      <c r="E20" s="66" t="s">
        <v>45</v>
      </c>
      <c r="F20" s="66" t="s">
        <v>23</v>
      </c>
      <c r="G20" s="66" t="s">
        <v>27</v>
      </c>
      <c r="H20" s="68">
        <v>80000</v>
      </c>
      <c r="I20" s="68">
        <v>2296</v>
      </c>
      <c r="J20" s="68">
        <v>7400.94</v>
      </c>
      <c r="K20" s="68">
        <v>2432</v>
      </c>
      <c r="L20" s="68">
        <v>25</v>
      </c>
      <c r="M20" s="68">
        <f>I20+J20+K20+L20</f>
        <v>12153.939999999999</v>
      </c>
      <c r="N20" s="68">
        <f>H20-M20</f>
        <v>67846.06</v>
      </c>
    </row>
    <row r="21" spans="2:14" s="65" customFormat="1" ht="120.75" customHeight="1" x14ac:dyDescent="0.25">
      <c r="B21" s="66">
        <f t="shared" si="2"/>
        <v>16</v>
      </c>
      <c r="C21" s="67" t="s">
        <v>46</v>
      </c>
      <c r="D21" s="66" t="s">
        <v>47</v>
      </c>
      <c r="E21" s="66" t="s">
        <v>48</v>
      </c>
      <c r="F21" s="66" t="s">
        <v>23</v>
      </c>
      <c r="G21" s="66" t="s">
        <v>20</v>
      </c>
      <c r="H21" s="68">
        <v>190000</v>
      </c>
      <c r="I21" s="68">
        <v>5453</v>
      </c>
      <c r="J21" s="68">
        <v>33275.69</v>
      </c>
      <c r="K21" s="68">
        <v>5776</v>
      </c>
      <c r="L21" s="68">
        <v>1939.61</v>
      </c>
      <c r="M21" s="68">
        <f t="shared" si="0"/>
        <v>46444.3</v>
      </c>
      <c r="N21" s="68">
        <f t="shared" ref="N21:N53" si="5">H21-M21</f>
        <v>143555.70000000001</v>
      </c>
    </row>
    <row r="22" spans="2:14" s="65" customFormat="1" ht="120.75" customHeight="1" x14ac:dyDescent="0.25">
      <c r="B22" s="66">
        <f t="shared" si="2"/>
        <v>17</v>
      </c>
      <c r="C22" s="67" t="s">
        <v>49</v>
      </c>
      <c r="D22" s="66" t="s">
        <v>50</v>
      </c>
      <c r="E22" s="66" t="s">
        <v>51</v>
      </c>
      <c r="F22" s="66" t="s">
        <v>23</v>
      </c>
      <c r="G22" s="66" t="s">
        <v>27</v>
      </c>
      <c r="H22" s="68">
        <v>80000</v>
      </c>
      <c r="I22" s="68">
        <v>2296</v>
      </c>
      <c r="J22" s="68">
        <v>7400.94</v>
      </c>
      <c r="K22" s="68">
        <v>2432</v>
      </c>
      <c r="L22" s="68">
        <v>225</v>
      </c>
      <c r="M22" s="68">
        <f t="shared" ref="M22:M54" si="6">I22+J22+K22+L22</f>
        <v>12353.939999999999</v>
      </c>
      <c r="N22" s="68">
        <f t="shared" si="5"/>
        <v>67646.06</v>
      </c>
    </row>
    <row r="23" spans="2:14" s="65" customFormat="1" ht="120.75" customHeight="1" x14ac:dyDescent="0.25">
      <c r="B23" s="66">
        <f t="shared" si="2"/>
        <v>18</v>
      </c>
      <c r="C23" s="67" t="s">
        <v>52</v>
      </c>
      <c r="D23" s="66" t="s">
        <v>50</v>
      </c>
      <c r="E23" s="66" t="s">
        <v>53</v>
      </c>
      <c r="F23" s="66" t="s">
        <v>23</v>
      </c>
      <c r="G23" s="66" t="s">
        <v>27</v>
      </c>
      <c r="H23" s="68">
        <v>30000</v>
      </c>
      <c r="I23" s="68">
        <v>861</v>
      </c>
      <c r="J23" s="68">
        <v>0</v>
      </c>
      <c r="K23" s="68">
        <v>912</v>
      </c>
      <c r="L23" s="68">
        <v>25</v>
      </c>
      <c r="M23" s="68">
        <f t="shared" si="6"/>
        <v>1798</v>
      </c>
      <c r="N23" s="68">
        <f t="shared" si="5"/>
        <v>28202</v>
      </c>
    </row>
    <row r="24" spans="2:14" s="65" customFormat="1" ht="120.75" customHeight="1" x14ac:dyDescent="0.25">
      <c r="B24" s="66">
        <f t="shared" si="2"/>
        <v>19</v>
      </c>
      <c r="C24" s="67" t="s">
        <v>54</v>
      </c>
      <c r="D24" s="66" t="s">
        <v>55</v>
      </c>
      <c r="E24" s="66" t="s">
        <v>56</v>
      </c>
      <c r="F24" s="66" t="s">
        <v>23</v>
      </c>
      <c r="G24" s="66" t="s">
        <v>27</v>
      </c>
      <c r="H24" s="68">
        <v>50000</v>
      </c>
      <c r="I24" s="68">
        <v>1435</v>
      </c>
      <c r="J24" s="68">
        <v>1854</v>
      </c>
      <c r="K24" s="68">
        <v>1520</v>
      </c>
      <c r="L24" s="68">
        <v>225</v>
      </c>
      <c r="M24" s="68">
        <f t="shared" si="6"/>
        <v>5034</v>
      </c>
      <c r="N24" s="68">
        <f t="shared" si="5"/>
        <v>44966</v>
      </c>
    </row>
    <row r="25" spans="2:14" s="65" customFormat="1" ht="120.75" customHeight="1" x14ac:dyDescent="0.25">
      <c r="B25" s="66">
        <f t="shared" si="2"/>
        <v>20</v>
      </c>
      <c r="C25" s="67" t="s">
        <v>57</v>
      </c>
      <c r="D25" s="66" t="s">
        <v>55</v>
      </c>
      <c r="E25" s="66" t="s">
        <v>58</v>
      </c>
      <c r="F25" s="66" t="s">
        <v>23</v>
      </c>
      <c r="G25" s="66" t="s">
        <v>27</v>
      </c>
      <c r="H25" s="68">
        <v>60000</v>
      </c>
      <c r="I25" s="68">
        <v>1722</v>
      </c>
      <c r="J25" s="68">
        <v>3486.65</v>
      </c>
      <c r="K25" s="68">
        <v>1824</v>
      </c>
      <c r="L25" s="68">
        <v>25</v>
      </c>
      <c r="M25" s="68">
        <f t="shared" si="6"/>
        <v>7057.65</v>
      </c>
      <c r="N25" s="68">
        <f t="shared" si="5"/>
        <v>52942.35</v>
      </c>
    </row>
    <row r="26" spans="2:14" s="65" customFormat="1" ht="120.75" customHeight="1" x14ac:dyDescent="0.25">
      <c r="B26" s="66">
        <f t="shared" si="2"/>
        <v>21</v>
      </c>
      <c r="C26" s="67" t="s">
        <v>59</v>
      </c>
      <c r="D26" s="66" t="s">
        <v>60</v>
      </c>
      <c r="E26" s="66" t="s">
        <v>61</v>
      </c>
      <c r="F26" s="66" t="s">
        <v>23</v>
      </c>
      <c r="G26" s="66" t="s">
        <v>27</v>
      </c>
      <c r="H26" s="68">
        <v>35000</v>
      </c>
      <c r="I26" s="68">
        <v>1004.5</v>
      </c>
      <c r="J26" s="68">
        <v>0</v>
      </c>
      <c r="K26" s="68">
        <v>1064</v>
      </c>
      <c r="L26" s="68">
        <v>4064.56</v>
      </c>
      <c r="M26" s="68">
        <f t="shared" si="6"/>
        <v>6133.0599999999995</v>
      </c>
      <c r="N26" s="68">
        <f t="shared" si="5"/>
        <v>28866.940000000002</v>
      </c>
    </row>
    <row r="27" spans="2:14" s="65" customFormat="1" ht="120.75" customHeight="1" x14ac:dyDescent="0.25">
      <c r="B27" s="66">
        <f t="shared" si="2"/>
        <v>22</v>
      </c>
      <c r="C27" s="67" t="s">
        <v>62</v>
      </c>
      <c r="D27" s="66" t="s">
        <v>60</v>
      </c>
      <c r="E27" s="66" t="s">
        <v>63</v>
      </c>
      <c r="F27" s="66" t="s">
        <v>64</v>
      </c>
      <c r="G27" s="66" t="s">
        <v>27</v>
      </c>
      <c r="H27" s="68">
        <v>60000</v>
      </c>
      <c r="I27" s="68">
        <v>1722</v>
      </c>
      <c r="J27" s="68">
        <v>3486.65</v>
      </c>
      <c r="K27" s="68">
        <v>1824</v>
      </c>
      <c r="L27" s="68">
        <v>265</v>
      </c>
      <c r="M27" s="68">
        <f t="shared" si="6"/>
        <v>7297.65</v>
      </c>
      <c r="N27" s="68">
        <f t="shared" si="5"/>
        <v>52702.35</v>
      </c>
    </row>
    <row r="28" spans="2:14" s="65" customFormat="1" ht="120.75" customHeight="1" x14ac:dyDescent="0.25">
      <c r="B28" s="66">
        <f t="shared" si="2"/>
        <v>23</v>
      </c>
      <c r="C28" s="67" t="s">
        <v>65</v>
      </c>
      <c r="D28" s="66" t="s">
        <v>60</v>
      </c>
      <c r="E28" s="66" t="s">
        <v>66</v>
      </c>
      <c r="F28" s="66" t="s">
        <v>64</v>
      </c>
      <c r="G28" s="66" t="s">
        <v>20</v>
      </c>
      <c r="H28" s="68">
        <v>50000</v>
      </c>
      <c r="I28" s="68">
        <v>1435</v>
      </c>
      <c r="J28" s="68">
        <v>607.78</v>
      </c>
      <c r="K28" s="68">
        <v>1520</v>
      </c>
      <c r="L28" s="68">
        <v>1944.78</v>
      </c>
      <c r="M28" s="68">
        <f t="shared" si="6"/>
        <v>5507.5599999999995</v>
      </c>
      <c r="N28" s="68">
        <f t="shared" si="5"/>
        <v>44492.44</v>
      </c>
    </row>
    <row r="29" spans="2:14" s="65" customFormat="1" ht="120.75" customHeight="1" x14ac:dyDescent="0.25">
      <c r="B29" s="66">
        <f t="shared" si="2"/>
        <v>24</v>
      </c>
      <c r="C29" s="67" t="s">
        <v>67</v>
      </c>
      <c r="D29" s="66" t="s">
        <v>60</v>
      </c>
      <c r="E29" s="66" t="s">
        <v>45</v>
      </c>
      <c r="F29" s="66" t="s">
        <v>23</v>
      </c>
      <c r="G29" s="66" t="s">
        <v>27</v>
      </c>
      <c r="H29" s="68">
        <v>60000</v>
      </c>
      <c r="I29" s="68">
        <f>H29*2.87%</f>
        <v>1722</v>
      </c>
      <c r="J29" s="68">
        <v>3486.65</v>
      </c>
      <c r="K29" s="68">
        <f>H29*3.04%</f>
        <v>1824</v>
      </c>
      <c r="L29" s="68">
        <v>225</v>
      </c>
      <c r="M29" s="68">
        <f>I29+J29+K29+L29</f>
        <v>7257.65</v>
      </c>
      <c r="N29" s="68">
        <f>H29-M29</f>
        <v>52742.35</v>
      </c>
    </row>
    <row r="30" spans="2:14" s="65" customFormat="1" ht="120.75" customHeight="1" x14ac:dyDescent="0.25">
      <c r="B30" s="66">
        <f t="shared" si="2"/>
        <v>25</v>
      </c>
      <c r="C30" s="67" t="s">
        <v>68</v>
      </c>
      <c r="D30" s="66" t="s">
        <v>60</v>
      </c>
      <c r="E30" s="66" t="s">
        <v>69</v>
      </c>
      <c r="F30" s="66" t="s">
        <v>64</v>
      </c>
      <c r="G30" s="66" t="s">
        <v>27</v>
      </c>
      <c r="H30" s="68">
        <v>60000</v>
      </c>
      <c r="I30" s="68">
        <v>1722</v>
      </c>
      <c r="J30" s="68">
        <v>3486.65</v>
      </c>
      <c r="K30" s="68">
        <v>1824</v>
      </c>
      <c r="L30" s="68">
        <v>901.21</v>
      </c>
      <c r="M30" s="68">
        <f t="shared" si="6"/>
        <v>7933.86</v>
      </c>
      <c r="N30" s="68">
        <f t="shared" si="5"/>
        <v>52066.14</v>
      </c>
    </row>
    <row r="31" spans="2:14" s="65" customFormat="1" ht="120.75" customHeight="1" x14ac:dyDescent="0.25">
      <c r="B31" s="66">
        <f t="shared" si="2"/>
        <v>26</v>
      </c>
      <c r="C31" s="67" t="s">
        <v>70</v>
      </c>
      <c r="D31" s="66" t="s">
        <v>60</v>
      </c>
      <c r="E31" s="66" t="s">
        <v>71</v>
      </c>
      <c r="F31" s="66" t="s">
        <v>23</v>
      </c>
      <c r="G31" s="66" t="s">
        <v>27</v>
      </c>
      <c r="H31" s="68">
        <v>50000</v>
      </c>
      <c r="I31" s="68">
        <v>1435</v>
      </c>
      <c r="J31" s="68">
        <v>1854</v>
      </c>
      <c r="K31" s="68">
        <v>1520</v>
      </c>
      <c r="L31" s="68">
        <v>225</v>
      </c>
      <c r="M31" s="68">
        <f t="shared" si="6"/>
        <v>5034</v>
      </c>
      <c r="N31" s="68">
        <f t="shared" si="5"/>
        <v>44966</v>
      </c>
    </row>
    <row r="32" spans="2:14" s="65" customFormat="1" ht="120.75" customHeight="1" x14ac:dyDescent="0.25">
      <c r="B32" s="66">
        <f t="shared" si="2"/>
        <v>27</v>
      </c>
      <c r="C32" s="67" t="s">
        <v>72</v>
      </c>
      <c r="D32" s="66" t="s">
        <v>73</v>
      </c>
      <c r="E32" s="66" t="s">
        <v>74</v>
      </c>
      <c r="F32" s="66" t="s">
        <v>23</v>
      </c>
      <c r="G32" s="66" t="s">
        <v>27</v>
      </c>
      <c r="H32" s="68">
        <v>30000</v>
      </c>
      <c r="I32" s="68">
        <v>861</v>
      </c>
      <c r="J32" s="68">
        <v>0</v>
      </c>
      <c r="K32" s="68">
        <v>912</v>
      </c>
      <c r="L32" s="68">
        <v>25</v>
      </c>
      <c r="M32" s="68">
        <f t="shared" si="6"/>
        <v>1798</v>
      </c>
      <c r="N32" s="68">
        <f t="shared" si="5"/>
        <v>28202</v>
      </c>
    </row>
    <row r="33" spans="2:14" s="65" customFormat="1" ht="120.75" customHeight="1" x14ac:dyDescent="0.25">
      <c r="B33" s="66">
        <f t="shared" si="2"/>
        <v>28</v>
      </c>
      <c r="C33" s="67" t="s">
        <v>75</v>
      </c>
      <c r="D33" s="66" t="s">
        <v>76</v>
      </c>
      <c r="E33" s="66" t="s">
        <v>77</v>
      </c>
      <c r="F33" s="66" t="s">
        <v>23</v>
      </c>
      <c r="G33" s="66" t="s">
        <v>20</v>
      </c>
      <c r="H33" s="68">
        <v>125000</v>
      </c>
      <c r="I33" s="68">
        <v>3587.5</v>
      </c>
      <c r="J33" s="68">
        <v>16837.740000000002</v>
      </c>
      <c r="K33" s="68">
        <v>3800</v>
      </c>
      <c r="L33" s="68">
        <v>225</v>
      </c>
      <c r="M33" s="68">
        <f t="shared" si="6"/>
        <v>24450.240000000002</v>
      </c>
      <c r="N33" s="68">
        <f t="shared" si="5"/>
        <v>100549.75999999999</v>
      </c>
    </row>
    <row r="34" spans="2:14" s="65" customFormat="1" ht="120.75" customHeight="1" x14ac:dyDescent="0.25">
      <c r="B34" s="66">
        <f t="shared" si="2"/>
        <v>29</v>
      </c>
      <c r="C34" s="69" t="s">
        <v>78</v>
      </c>
      <c r="D34" s="66" t="s">
        <v>76</v>
      </c>
      <c r="E34" s="70" t="s">
        <v>79</v>
      </c>
      <c r="F34" s="66" t="s">
        <v>23</v>
      </c>
      <c r="G34" s="66" t="s">
        <v>20</v>
      </c>
      <c r="H34" s="68">
        <v>40000</v>
      </c>
      <c r="I34" s="68">
        <v>1148</v>
      </c>
      <c r="J34" s="68">
        <v>0</v>
      </c>
      <c r="K34" s="68">
        <v>1216</v>
      </c>
      <c r="L34" s="68">
        <v>25</v>
      </c>
      <c r="M34" s="68">
        <f>I34+J34+K34+L34</f>
        <v>2389</v>
      </c>
      <c r="N34" s="68">
        <f>H34-M34</f>
        <v>37611</v>
      </c>
    </row>
    <row r="35" spans="2:14" s="65" customFormat="1" ht="120.75" customHeight="1" x14ac:dyDescent="0.25">
      <c r="B35" s="66">
        <f t="shared" si="2"/>
        <v>30</v>
      </c>
      <c r="C35" s="69" t="s">
        <v>80</v>
      </c>
      <c r="D35" s="66" t="s">
        <v>76</v>
      </c>
      <c r="E35" s="70" t="s">
        <v>79</v>
      </c>
      <c r="F35" s="66" t="s">
        <v>23</v>
      </c>
      <c r="G35" s="66" t="s">
        <v>20</v>
      </c>
      <c r="H35" s="68">
        <v>50000</v>
      </c>
      <c r="I35" s="68">
        <v>1435</v>
      </c>
      <c r="J35" s="68">
        <v>1854</v>
      </c>
      <c r="K35" s="68">
        <v>1520</v>
      </c>
      <c r="L35" s="68">
        <v>25</v>
      </c>
      <c r="M35" s="68">
        <f>I35+J35+K35+L35</f>
        <v>4834</v>
      </c>
      <c r="N35" s="68">
        <f>H35-M35</f>
        <v>45166</v>
      </c>
    </row>
    <row r="36" spans="2:14" s="65" customFormat="1" ht="120.75" customHeight="1" x14ac:dyDescent="0.25">
      <c r="B36" s="66">
        <f t="shared" si="2"/>
        <v>31</v>
      </c>
      <c r="C36" s="67" t="s">
        <v>81</v>
      </c>
      <c r="D36" s="66" t="s">
        <v>76</v>
      </c>
      <c r="E36" s="66" t="s">
        <v>82</v>
      </c>
      <c r="F36" s="66" t="s">
        <v>23</v>
      </c>
      <c r="G36" s="66" t="s">
        <v>27</v>
      </c>
      <c r="H36" s="68">
        <v>39000</v>
      </c>
      <c r="I36" s="68">
        <v>1119.3</v>
      </c>
      <c r="J36" s="68">
        <v>301.51</v>
      </c>
      <c r="K36" s="68">
        <v>1185.5999999999999</v>
      </c>
      <c r="L36" s="68">
        <v>25</v>
      </c>
      <c r="M36" s="68">
        <f>I36+J36+K36+L36</f>
        <v>2631.41</v>
      </c>
      <c r="N36" s="68">
        <f>H36-M36</f>
        <v>36368.589999999997</v>
      </c>
    </row>
    <row r="37" spans="2:14" s="65" customFormat="1" ht="120.75" customHeight="1" x14ac:dyDescent="0.25">
      <c r="B37" s="66">
        <f t="shared" si="2"/>
        <v>32</v>
      </c>
      <c r="C37" s="67" t="s">
        <v>83</v>
      </c>
      <c r="D37" s="66" t="s">
        <v>76</v>
      </c>
      <c r="E37" s="66" t="s">
        <v>84</v>
      </c>
      <c r="F37" s="66" t="s">
        <v>23</v>
      </c>
      <c r="G37" s="66" t="s">
        <v>27</v>
      </c>
      <c r="H37" s="68">
        <v>50000</v>
      </c>
      <c r="I37" s="68">
        <v>1435</v>
      </c>
      <c r="J37" s="68">
        <v>607.78</v>
      </c>
      <c r="K37" s="68">
        <v>1520</v>
      </c>
      <c r="L37" s="68">
        <v>1944.78</v>
      </c>
      <c r="M37" s="68">
        <f t="shared" si="6"/>
        <v>5507.5599999999995</v>
      </c>
      <c r="N37" s="68">
        <f t="shared" si="5"/>
        <v>44492.44</v>
      </c>
    </row>
    <row r="38" spans="2:14" s="65" customFormat="1" ht="120.75" customHeight="1" x14ac:dyDescent="0.25">
      <c r="B38" s="66">
        <f t="shared" si="2"/>
        <v>33</v>
      </c>
      <c r="C38" s="67" t="s">
        <v>85</v>
      </c>
      <c r="D38" s="66" t="s">
        <v>76</v>
      </c>
      <c r="E38" s="66" t="s">
        <v>86</v>
      </c>
      <c r="F38" s="66" t="s">
        <v>23</v>
      </c>
      <c r="G38" s="66" t="s">
        <v>27</v>
      </c>
      <c r="H38" s="68">
        <v>65000</v>
      </c>
      <c r="I38" s="68">
        <v>1865.5</v>
      </c>
      <c r="J38" s="68">
        <v>4043.59</v>
      </c>
      <c r="K38" s="68">
        <v>1976</v>
      </c>
      <c r="L38" s="68">
        <v>2835.94</v>
      </c>
      <c r="M38" s="68">
        <f t="shared" si="6"/>
        <v>10721.03</v>
      </c>
      <c r="N38" s="68">
        <f t="shared" si="5"/>
        <v>54278.97</v>
      </c>
    </row>
    <row r="39" spans="2:14" s="65" customFormat="1" ht="120.75" customHeight="1" x14ac:dyDescent="0.25">
      <c r="B39" s="66">
        <f t="shared" si="2"/>
        <v>34</v>
      </c>
      <c r="C39" s="67" t="s">
        <v>87</v>
      </c>
      <c r="D39" s="66" t="s">
        <v>76</v>
      </c>
      <c r="E39" s="66" t="s">
        <v>79</v>
      </c>
      <c r="F39" s="66" t="s">
        <v>23</v>
      </c>
      <c r="G39" s="66" t="s">
        <v>27</v>
      </c>
      <c r="H39" s="68">
        <v>40000</v>
      </c>
      <c r="I39" s="68">
        <v>1148</v>
      </c>
      <c r="J39" s="68">
        <v>0</v>
      </c>
      <c r="K39" s="68">
        <v>1216</v>
      </c>
      <c r="L39" s="68">
        <v>25</v>
      </c>
      <c r="M39" s="68">
        <f t="shared" si="6"/>
        <v>2389</v>
      </c>
      <c r="N39" s="68">
        <f t="shared" si="5"/>
        <v>37611</v>
      </c>
    </row>
    <row r="40" spans="2:14" s="65" customFormat="1" ht="120.75" customHeight="1" x14ac:dyDescent="0.25">
      <c r="B40" s="66">
        <f t="shared" si="2"/>
        <v>35</v>
      </c>
      <c r="C40" s="67" t="s">
        <v>88</v>
      </c>
      <c r="D40" s="66" t="s">
        <v>76</v>
      </c>
      <c r="E40" s="66" t="s">
        <v>84</v>
      </c>
      <c r="F40" s="66" t="s">
        <v>23</v>
      </c>
      <c r="G40" s="66" t="s">
        <v>20</v>
      </c>
      <c r="H40" s="68">
        <v>50000</v>
      </c>
      <c r="I40" s="68">
        <v>1435</v>
      </c>
      <c r="J40" s="68">
        <v>1854</v>
      </c>
      <c r="K40" s="68">
        <v>1520</v>
      </c>
      <c r="L40" s="68">
        <v>225</v>
      </c>
      <c r="M40" s="68">
        <f t="shared" si="6"/>
        <v>5034</v>
      </c>
      <c r="N40" s="68">
        <f t="shared" si="5"/>
        <v>44966</v>
      </c>
    </row>
    <row r="41" spans="2:14" s="65" customFormat="1" ht="120.75" customHeight="1" x14ac:dyDescent="0.25">
      <c r="B41" s="66">
        <f t="shared" si="2"/>
        <v>36</v>
      </c>
      <c r="C41" s="67" t="s">
        <v>89</v>
      </c>
      <c r="D41" s="66" t="s">
        <v>76</v>
      </c>
      <c r="E41" s="66" t="s">
        <v>90</v>
      </c>
      <c r="F41" s="66" t="s">
        <v>23</v>
      </c>
      <c r="G41" s="66" t="s">
        <v>20</v>
      </c>
      <c r="H41" s="68">
        <v>50000</v>
      </c>
      <c r="I41" s="68">
        <v>1435</v>
      </c>
      <c r="J41" s="68">
        <v>1854</v>
      </c>
      <c r="K41" s="68">
        <v>1520</v>
      </c>
      <c r="L41" s="68">
        <v>25</v>
      </c>
      <c r="M41" s="68">
        <f t="shared" si="6"/>
        <v>4834</v>
      </c>
      <c r="N41" s="68">
        <f t="shared" si="5"/>
        <v>45166</v>
      </c>
    </row>
    <row r="42" spans="2:14" s="65" customFormat="1" ht="126" customHeight="1" x14ac:dyDescent="0.25">
      <c r="B42" s="66">
        <f t="shared" si="2"/>
        <v>37</v>
      </c>
      <c r="C42" s="67" t="s">
        <v>91</v>
      </c>
      <c r="D42" s="66" t="s">
        <v>92</v>
      </c>
      <c r="E42" s="66" t="s">
        <v>22</v>
      </c>
      <c r="F42" s="66" t="s">
        <v>23</v>
      </c>
      <c r="G42" s="66" t="s">
        <v>20</v>
      </c>
      <c r="H42" s="68">
        <v>200000</v>
      </c>
      <c r="I42" s="68">
        <v>5740</v>
      </c>
      <c r="J42" s="68">
        <v>35627.94</v>
      </c>
      <c r="K42" s="68">
        <v>6080</v>
      </c>
      <c r="L42" s="68">
        <v>25</v>
      </c>
      <c r="M42" s="68">
        <f>I42+J42+K42+L42</f>
        <v>47472.94</v>
      </c>
      <c r="N42" s="68">
        <f>H42-M42</f>
        <v>152527.06</v>
      </c>
    </row>
    <row r="43" spans="2:14" s="65" customFormat="1" ht="188.25" customHeight="1" x14ac:dyDescent="0.25">
      <c r="B43" s="66">
        <f t="shared" si="2"/>
        <v>38</v>
      </c>
      <c r="C43" s="67" t="s">
        <v>93</v>
      </c>
      <c r="D43" s="66" t="s">
        <v>94</v>
      </c>
      <c r="E43" s="66" t="s">
        <v>95</v>
      </c>
      <c r="F43" s="66" t="s">
        <v>23</v>
      </c>
      <c r="G43" s="66" t="s">
        <v>27</v>
      </c>
      <c r="H43" s="68">
        <v>70000</v>
      </c>
      <c r="I43" s="68">
        <v>2009</v>
      </c>
      <c r="J43" s="68">
        <v>5368.45</v>
      </c>
      <c r="K43" s="68">
        <v>2128</v>
      </c>
      <c r="L43" s="68">
        <v>25</v>
      </c>
      <c r="M43" s="68">
        <f t="shared" si="6"/>
        <v>9530.4500000000007</v>
      </c>
      <c r="N43" s="68">
        <f t="shared" si="5"/>
        <v>60469.55</v>
      </c>
    </row>
    <row r="44" spans="2:14" s="65" customFormat="1" ht="188.25" customHeight="1" x14ac:dyDescent="0.25">
      <c r="B44" s="66">
        <f t="shared" si="2"/>
        <v>39</v>
      </c>
      <c r="C44" s="67" t="s">
        <v>96</v>
      </c>
      <c r="D44" s="66" t="s">
        <v>94</v>
      </c>
      <c r="E44" s="66" t="s">
        <v>61</v>
      </c>
      <c r="F44" s="66" t="s">
        <v>23</v>
      </c>
      <c r="G44" s="66" t="s">
        <v>27</v>
      </c>
      <c r="H44" s="68">
        <v>35000</v>
      </c>
      <c r="I44" s="68">
        <v>1004.5</v>
      </c>
      <c r="J44" s="68">
        <v>0</v>
      </c>
      <c r="K44" s="68">
        <v>1064</v>
      </c>
      <c r="L44" s="68">
        <v>25</v>
      </c>
      <c r="M44" s="68">
        <f t="shared" si="6"/>
        <v>2093.5</v>
      </c>
      <c r="N44" s="68">
        <f t="shared" si="5"/>
        <v>32906.5</v>
      </c>
    </row>
    <row r="45" spans="2:14" s="65" customFormat="1" ht="188.25" customHeight="1" x14ac:dyDescent="0.25">
      <c r="B45" s="66">
        <f t="shared" si="2"/>
        <v>40</v>
      </c>
      <c r="C45" s="67" t="s">
        <v>97</v>
      </c>
      <c r="D45" s="66" t="s">
        <v>94</v>
      </c>
      <c r="E45" s="66" t="s">
        <v>98</v>
      </c>
      <c r="F45" s="66" t="s">
        <v>23</v>
      </c>
      <c r="G45" s="66" t="s">
        <v>27</v>
      </c>
      <c r="H45" s="68">
        <v>25000</v>
      </c>
      <c r="I45" s="68">
        <v>717.5</v>
      </c>
      <c r="J45" s="68">
        <v>0</v>
      </c>
      <c r="K45" s="68">
        <v>760</v>
      </c>
      <c r="L45" s="68">
        <v>25</v>
      </c>
      <c r="M45" s="68">
        <f t="shared" si="6"/>
        <v>1502.5</v>
      </c>
      <c r="N45" s="68">
        <f t="shared" si="5"/>
        <v>23497.5</v>
      </c>
    </row>
    <row r="46" spans="2:14" s="65" customFormat="1" ht="188.25" customHeight="1" x14ac:dyDescent="0.25">
      <c r="B46" s="66">
        <f t="shared" si="2"/>
        <v>41</v>
      </c>
      <c r="C46" s="67" t="s">
        <v>99</v>
      </c>
      <c r="D46" s="66" t="s">
        <v>100</v>
      </c>
      <c r="E46" s="66" t="s">
        <v>34</v>
      </c>
      <c r="F46" s="66" t="s">
        <v>23</v>
      </c>
      <c r="G46" s="66" t="s">
        <v>20</v>
      </c>
      <c r="H46" s="68">
        <v>30000</v>
      </c>
      <c r="I46" s="68">
        <v>861</v>
      </c>
      <c r="J46" s="68">
        <v>0</v>
      </c>
      <c r="K46" s="68">
        <v>912</v>
      </c>
      <c r="L46" s="68">
        <v>225</v>
      </c>
      <c r="M46" s="68">
        <f t="shared" si="6"/>
        <v>1998</v>
      </c>
      <c r="N46" s="68">
        <f t="shared" si="5"/>
        <v>28002</v>
      </c>
    </row>
    <row r="47" spans="2:14" s="65" customFormat="1" ht="188.25" customHeight="1" x14ac:dyDescent="0.25">
      <c r="B47" s="66">
        <f t="shared" si="2"/>
        <v>42</v>
      </c>
      <c r="C47" s="67" t="s">
        <v>101</v>
      </c>
      <c r="D47" s="66" t="s">
        <v>100</v>
      </c>
      <c r="E47" s="66" t="s">
        <v>34</v>
      </c>
      <c r="F47" s="66" t="s">
        <v>23</v>
      </c>
      <c r="G47" s="66" t="s">
        <v>20</v>
      </c>
      <c r="H47" s="68">
        <v>30000</v>
      </c>
      <c r="I47" s="68">
        <v>861</v>
      </c>
      <c r="J47" s="68">
        <v>0</v>
      </c>
      <c r="K47" s="68">
        <v>912</v>
      </c>
      <c r="L47" s="68">
        <v>225</v>
      </c>
      <c r="M47" s="68">
        <f t="shared" si="6"/>
        <v>1998</v>
      </c>
      <c r="N47" s="68">
        <f t="shared" si="5"/>
        <v>28002</v>
      </c>
    </row>
    <row r="48" spans="2:14" s="65" customFormat="1" ht="188.25" customHeight="1" x14ac:dyDescent="0.25">
      <c r="B48" s="66">
        <f t="shared" si="2"/>
        <v>43</v>
      </c>
      <c r="C48" s="67" t="s">
        <v>102</v>
      </c>
      <c r="D48" s="66" t="s">
        <v>100</v>
      </c>
      <c r="E48" s="66" t="s">
        <v>34</v>
      </c>
      <c r="F48" s="66" t="s">
        <v>23</v>
      </c>
      <c r="G48" s="66" t="s">
        <v>20</v>
      </c>
      <c r="H48" s="68">
        <v>30000</v>
      </c>
      <c r="I48" s="68">
        <v>861</v>
      </c>
      <c r="J48" s="68">
        <v>0</v>
      </c>
      <c r="K48" s="68">
        <v>912</v>
      </c>
      <c r="L48" s="68">
        <v>25</v>
      </c>
      <c r="M48" s="68">
        <f t="shared" si="6"/>
        <v>1798</v>
      </c>
      <c r="N48" s="68">
        <f t="shared" si="5"/>
        <v>28202</v>
      </c>
    </row>
    <row r="49" spans="2:14" s="65" customFormat="1" ht="188.25" customHeight="1" x14ac:dyDescent="0.25">
      <c r="B49" s="66">
        <f t="shared" si="2"/>
        <v>44</v>
      </c>
      <c r="C49" s="67" t="s">
        <v>103</v>
      </c>
      <c r="D49" s="66" t="s">
        <v>100</v>
      </c>
      <c r="E49" s="66" t="s">
        <v>34</v>
      </c>
      <c r="F49" s="66" t="s">
        <v>23</v>
      </c>
      <c r="G49" s="66" t="s">
        <v>20</v>
      </c>
      <c r="H49" s="68">
        <v>30000</v>
      </c>
      <c r="I49" s="68">
        <v>861</v>
      </c>
      <c r="J49" s="68">
        <v>0</v>
      </c>
      <c r="K49" s="68">
        <v>912</v>
      </c>
      <c r="L49" s="68">
        <v>225</v>
      </c>
      <c r="M49" s="68">
        <f t="shared" si="6"/>
        <v>1998</v>
      </c>
      <c r="N49" s="68">
        <f t="shared" si="5"/>
        <v>28002</v>
      </c>
    </row>
    <row r="50" spans="2:14" s="65" customFormat="1" ht="188.25" customHeight="1" x14ac:dyDescent="0.25">
      <c r="B50" s="66">
        <f t="shared" si="2"/>
        <v>45</v>
      </c>
      <c r="C50" s="71" t="s">
        <v>104</v>
      </c>
      <c r="D50" s="66" t="s">
        <v>100</v>
      </c>
      <c r="E50" s="72" t="s">
        <v>31</v>
      </c>
      <c r="F50" s="66" t="s">
        <v>23</v>
      </c>
      <c r="G50" s="66" t="s">
        <v>27</v>
      </c>
      <c r="H50" s="68">
        <v>90000</v>
      </c>
      <c r="I50" s="68">
        <v>2583</v>
      </c>
      <c r="J50" s="68">
        <v>9273.24</v>
      </c>
      <c r="K50" s="68">
        <v>2736</v>
      </c>
      <c r="L50" s="68">
        <v>6444.78</v>
      </c>
      <c r="M50" s="68">
        <f t="shared" ref="M50" si="7">I50+J50+K50+L50</f>
        <v>21037.02</v>
      </c>
      <c r="N50" s="68">
        <f t="shared" ref="N50" si="8">H50-M50</f>
        <v>68962.98</v>
      </c>
    </row>
    <row r="51" spans="2:14" s="65" customFormat="1" ht="188.25" customHeight="1" x14ac:dyDescent="0.25">
      <c r="B51" s="66">
        <f t="shared" si="2"/>
        <v>46</v>
      </c>
      <c r="C51" s="67" t="s">
        <v>105</v>
      </c>
      <c r="D51" s="66" t="s">
        <v>106</v>
      </c>
      <c r="E51" s="66" t="s">
        <v>58</v>
      </c>
      <c r="F51" s="66" t="s">
        <v>64</v>
      </c>
      <c r="G51" s="66" t="s">
        <v>27</v>
      </c>
      <c r="H51" s="68">
        <v>80000</v>
      </c>
      <c r="I51" s="68">
        <v>2296</v>
      </c>
      <c r="J51" s="68">
        <v>7400.94</v>
      </c>
      <c r="K51" s="68">
        <v>2432</v>
      </c>
      <c r="L51" s="68">
        <v>25</v>
      </c>
      <c r="M51" s="68">
        <f>I51+J51+K51+L51</f>
        <v>12153.939999999999</v>
      </c>
      <c r="N51" s="68">
        <f>H51-M51</f>
        <v>67846.06</v>
      </c>
    </row>
    <row r="52" spans="2:14" s="65" customFormat="1" ht="120.75" customHeight="1" x14ac:dyDescent="0.25">
      <c r="B52" s="66">
        <f t="shared" si="2"/>
        <v>47</v>
      </c>
      <c r="C52" s="67" t="s">
        <v>107</v>
      </c>
      <c r="D52" s="66" t="s">
        <v>108</v>
      </c>
      <c r="E52" s="66" t="s">
        <v>109</v>
      </c>
      <c r="F52" s="66" t="s">
        <v>23</v>
      </c>
      <c r="G52" s="66" t="s">
        <v>27</v>
      </c>
      <c r="H52" s="68">
        <v>50000</v>
      </c>
      <c r="I52" s="68">
        <v>1435</v>
      </c>
      <c r="J52" s="68">
        <v>753.6</v>
      </c>
      <c r="K52" s="68">
        <v>1520</v>
      </c>
      <c r="L52" s="68">
        <v>2835.94</v>
      </c>
      <c r="M52" s="68">
        <f t="shared" si="6"/>
        <v>6544.54</v>
      </c>
      <c r="N52" s="68">
        <f t="shared" si="5"/>
        <v>43455.46</v>
      </c>
    </row>
    <row r="53" spans="2:14" s="65" customFormat="1" ht="120.75" customHeight="1" x14ac:dyDescent="0.25">
      <c r="B53" s="66">
        <f t="shared" si="2"/>
        <v>48</v>
      </c>
      <c r="C53" s="67" t="s">
        <v>110</v>
      </c>
      <c r="D53" s="66" t="s">
        <v>108</v>
      </c>
      <c r="E53" s="66" t="s">
        <v>109</v>
      </c>
      <c r="F53" s="66" t="s">
        <v>23</v>
      </c>
      <c r="G53" s="66" t="s">
        <v>27</v>
      </c>
      <c r="H53" s="68">
        <v>50000</v>
      </c>
      <c r="I53" s="68">
        <v>1435</v>
      </c>
      <c r="J53" s="68">
        <v>306.17</v>
      </c>
      <c r="K53" s="68">
        <v>1520</v>
      </c>
      <c r="L53" s="68">
        <v>2144.7800000000002</v>
      </c>
      <c r="M53" s="68">
        <f t="shared" si="6"/>
        <v>5405.9500000000007</v>
      </c>
      <c r="N53" s="68">
        <f t="shared" si="5"/>
        <v>44594.05</v>
      </c>
    </row>
    <row r="54" spans="2:14" s="65" customFormat="1" ht="120.75" customHeight="1" x14ac:dyDescent="0.25">
      <c r="B54" s="66">
        <f t="shared" si="2"/>
        <v>49</v>
      </c>
      <c r="C54" s="67" t="s">
        <v>111</v>
      </c>
      <c r="D54" s="66" t="s">
        <v>108</v>
      </c>
      <c r="E54" s="66" t="s">
        <v>112</v>
      </c>
      <c r="F54" s="66" t="s">
        <v>23</v>
      </c>
      <c r="G54" s="66" t="s">
        <v>20</v>
      </c>
      <c r="H54" s="68">
        <v>60000</v>
      </c>
      <c r="I54" s="68">
        <v>1722</v>
      </c>
      <c r="J54" s="68">
        <v>3102.69</v>
      </c>
      <c r="K54" s="68">
        <v>1824</v>
      </c>
      <c r="L54" s="68">
        <v>2144.7800000000002</v>
      </c>
      <c r="M54" s="68">
        <f t="shared" si="6"/>
        <v>8793.4700000000012</v>
      </c>
      <c r="N54" s="68">
        <f t="shared" ref="N54:N88" si="9">H54-M54</f>
        <v>51206.53</v>
      </c>
    </row>
    <row r="55" spans="2:14" s="65" customFormat="1" ht="120.75" customHeight="1" x14ac:dyDescent="0.25">
      <c r="B55" s="66">
        <f t="shared" si="2"/>
        <v>50</v>
      </c>
      <c r="C55" s="67" t="s">
        <v>113</v>
      </c>
      <c r="D55" s="66" t="s">
        <v>108</v>
      </c>
      <c r="E55" s="66" t="s">
        <v>34</v>
      </c>
      <c r="F55" s="66" t="s">
        <v>23</v>
      </c>
      <c r="G55" s="66" t="s">
        <v>27</v>
      </c>
      <c r="H55" s="68">
        <v>30000</v>
      </c>
      <c r="I55" s="68">
        <v>861</v>
      </c>
      <c r="J55" s="68">
        <v>0</v>
      </c>
      <c r="K55" s="68">
        <v>912</v>
      </c>
      <c r="L55" s="68">
        <v>225</v>
      </c>
      <c r="M55" s="68">
        <f t="shared" ref="M55:M89" si="10">I55+J55+K55+L55</f>
        <v>1998</v>
      </c>
      <c r="N55" s="68">
        <f t="shared" si="9"/>
        <v>28002</v>
      </c>
    </row>
    <row r="56" spans="2:14" s="65" customFormat="1" ht="120.75" customHeight="1" x14ac:dyDescent="0.25">
      <c r="B56" s="66">
        <f t="shared" si="2"/>
        <v>51</v>
      </c>
      <c r="C56" s="67" t="s">
        <v>114</v>
      </c>
      <c r="D56" s="66" t="s">
        <v>115</v>
      </c>
      <c r="E56" s="66" t="s">
        <v>116</v>
      </c>
      <c r="F56" s="66" t="s">
        <v>23</v>
      </c>
      <c r="G56" s="66" t="s">
        <v>20</v>
      </c>
      <c r="H56" s="68">
        <v>26000</v>
      </c>
      <c r="I56" s="68">
        <v>746.2</v>
      </c>
      <c r="J56" s="68">
        <v>0</v>
      </c>
      <c r="K56" s="68">
        <v>790.4</v>
      </c>
      <c r="L56" s="68">
        <v>1944.78</v>
      </c>
      <c r="M56" s="68">
        <f t="shared" si="10"/>
        <v>3481.38</v>
      </c>
      <c r="N56" s="68">
        <f t="shared" si="9"/>
        <v>22518.62</v>
      </c>
    </row>
    <row r="57" spans="2:14" s="65" customFormat="1" ht="120.75" customHeight="1" x14ac:dyDescent="0.25">
      <c r="B57" s="66">
        <f t="shared" si="2"/>
        <v>52</v>
      </c>
      <c r="C57" s="67" t="s">
        <v>117</v>
      </c>
      <c r="D57" s="66" t="s">
        <v>115</v>
      </c>
      <c r="E57" s="66" t="s">
        <v>71</v>
      </c>
      <c r="F57" s="66" t="s">
        <v>23</v>
      </c>
      <c r="G57" s="66" t="s">
        <v>20</v>
      </c>
      <c r="H57" s="68">
        <v>50000</v>
      </c>
      <c r="I57" s="68">
        <v>1435</v>
      </c>
      <c r="J57" s="68">
        <v>1854</v>
      </c>
      <c r="K57" s="68">
        <v>1520</v>
      </c>
      <c r="L57" s="68">
        <v>225</v>
      </c>
      <c r="M57" s="68">
        <f t="shared" si="10"/>
        <v>5034</v>
      </c>
      <c r="N57" s="68">
        <f t="shared" si="9"/>
        <v>44966</v>
      </c>
    </row>
    <row r="58" spans="2:14" s="65" customFormat="1" ht="120.75" customHeight="1" x14ac:dyDescent="0.25">
      <c r="B58" s="66">
        <f t="shared" si="2"/>
        <v>53</v>
      </c>
      <c r="C58" s="67" t="s">
        <v>118</v>
      </c>
      <c r="D58" s="66" t="s">
        <v>115</v>
      </c>
      <c r="E58" s="66" t="s">
        <v>119</v>
      </c>
      <c r="F58" s="66" t="s">
        <v>23</v>
      </c>
      <c r="G58" s="66" t="s">
        <v>27</v>
      </c>
      <c r="H58" s="68">
        <v>155000</v>
      </c>
      <c r="I58" s="68">
        <v>4448.5</v>
      </c>
      <c r="J58" s="68">
        <v>25042.81</v>
      </c>
      <c r="K58" s="68">
        <v>4712</v>
      </c>
      <c r="L58" s="68">
        <v>1592.37</v>
      </c>
      <c r="M58" s="68">
        <f t="shared" si="10"/>
        <v>35795.68</v>
      </c>
      <c r="N58" s="68">
        <f t="shared" si="9"/>
        <v>119204.32</v>
      </c>
    </row>
    <row r="59" spans="2:14" s="65" customFormat="1" ht="120.75" customHeight="1" x14ac:dyDescent="0.25">
      <c r="B59" s="66">
        <f t="shared" si="2"/>
        <v>54</v>
      </c>
      <c r="C59" s="67" t="s">
        <v>120</v>
      </c>
      <c r="D59" s="66" t="s">
        <v>115</v>
      </c>
      <c r="E59" s="66" t="s">
        <v>121</v>
      </c>
      <c r="F59" s="66" t="s">
        <v>64</v>
      </c>
      <c r="G59" s="66" t="s">
        <v>27</v>
      </c>
      <c r="H59" s="68">
        <v>120000</v>
      </c>
      <c r="I59" s="68">
        <f>H59*2.87%</f>
        <v>3444</v>
      </c>
      <c r="J59" s="68">
        <v>16329.99</v>
      </c>
      <c r="K59" s="68">
        <f>H59*3.04%</f>
        <v>3648</v>
      </c>
      <c r="L59" s="68">
        <v>1944.78</v>
      </c>
      <c r="M59" s="68">
        <f t="shared" si="10"/>
        <v>25366.769999999997</v>
      </c>
      <c r="N59" s="68">
        <f t="shared" si="9"/>
        <v>94633.23000000001</v>
      </c>
    </row>
    <row r="60" spans="2:14" s="65" customFormat="1" ht="120.75" customHeight="1" x14ac:dyDescent="0.25">
      <c r="B60" s="66">
        <f t="shared" si="2"/>
        <v>55</v>
      </c>
      <c r="C60" s="67" t="s">
        <v>122</v>
      </c>
      <c r="D60" s="66" t="s">
        <v>115</v>
      </c>
      <c r="E60" s="66" t="s">
        <v>34</v>
      </c>
      <c r="F60" s="66" t="s">
        <v>23</v>
      </c>
      <c r="G60" s="66" t="s">
        <v>27</v>
      </c>
      <c r="H60" s="68">
        <v>35000</v>
      </c>
      <c r="I60" s="68">
        <v>1004.5</v>
      </c>
      <c r="J60" s="68">
        <v>0</v>
      </c>
      <c r="K60" s="68">
        <v>1064</v>
      </c>
      <c r="L60" s="68">
        <v>25</v>
      </c>
      <c r="M60" s="68">
        <f t="shared" si="10"/>
        <v>2093.5</v>
      </c>
      <c r="N60" s="68">
        <f t="shared" si="9"/>
        <v>32906.5</v>
      </c>
    </row>
    <row r="61" spans="2:14" s="65" customFormat="1" ht="120.75" customHeight="1" x14ac:dyDescent="0.25">
      <c r="B61" s="66">
        <f t="shared" si="2"/>
        <v>56</v>
      </c>
      <c r="C61" s="67" t="s">
        <v>123</v>
      </c>
      <c r="D61" s="66" t="s">
        <v>115</v>
      </c>
      <c r="E61" s="66" t="s">
        <v>77</v>
      </c>
      <c r="F61" s="66" t="s">
        <v>23</v>
      </c>
      <c r="G61" s="66" t="s">
        <v>27</v>
      </c>
      <c r="H61" s="68">
        <v>100000</v>
      </c>
      <c r="I61" s="68">
        <v>2870</v>
      </c>
      <c r="J61" s="68">
        <f>11082.94+62.61</f>
        <v>11145.550000000001</v>
      </c>
      <c r="K61" s="68">
        <v>3040</v>
      </c>
      <c r="L61" s="68">
        <v>4064.56</v>
      </c>
      <c r="M61" s="68">
        <f t="shared" si="10"/>
        <v>21120.110000000004</v>
      </c>
      <c r="N61" s="68">
        <f t="shared" si="9"/>
        <v>78879.89</v>
      </c>
    </row>
    <row r="62" spans="2:14" s="65" customFormat="1" ht="120.75" customHeight="1" x14ac:dyDescent="0.25">
      <c r="B62" s="66">
        <f t="shared" si="2"/>
        <v>57</v>
      </c>
      <c r="C62" s="67" t="s">
        <v>124</v>
      </c>
      <c r="D62" s="66" t="s">
        <v>115</v>
      </c>
      <c r="E62" s="73" t="s">
        <v>125</v>
      </c>
      <c r="F62" s="66" t="s">
        <v>23</v>
      </c>
      <c r="G62" s="66" t="s">
        <v>27</v>
      </c>
      <c r="H62" s="68">
        <v>30000</v>
      </c>
      <c r="I62" s="68">
        <v>861</v>
      </c>
      <c r="J62" s="68">
        <v>0</v>
      </c>
      <c r="K62" s="68">
        <v>912</v>
      </c>
      <c r="L62" s="68">
        <v>225</v>
      </c>
      <c r="M62" s="68">
        <f t="shared" si="10"/>
        <v>1998</v>
      </c>
      <c r="N62" s="68">
        <f t="shared" si="9"/>
        <v>28002</v>
      </c>
    </row>
    <row r="63" spans="2:14" s="65" customFormat="1" ht="120.75" customHeight="1" x14ac:dyDescent="0.25">
      <c r="B63" s="66">
        <f t="shared" si="2"/>
        <v>58</v>
      </c>
      <c r="C63" s="67" t="s">
        <v>126</v>
      </c>
      <c r="D63" s="66" t="s">
        <v>115</v>
      </c>
      <c r="E63" s="66" t="s">
        <v>74</v>
      </c>
      <c r="F63" s="66" t="s">
        <v>23</v>
      </c>
      <c r="G63" s="66" t="s">
        <v>27</v>
      </c>
      <c r="H63" s="68">
        <v>30000</v>
      </c>
      <c r="I63" s="68">
        <v>861</v>
      </c>
      <c r="J63" s="68">
        <v>0</v>
      </c>
      <c r="K63" s="68">
        <v>912</v>
      </c>
      <c r="L63" s="68">
        <v>225</v>
      </c>
      <c r="M63" s="68">
        <f t="shared" si="10"/>
        <v>1998</v>
      </c>
      <c r="N63" s="68">
        <f t="shared" si="9"/>
        <v>28002</v>
      </c>
    </row>
    <row r="64" spans="2:14" s="65" customFormat="1" ht="120.75" customHeight="1" x14ac:dyDescent="0.25">
      <c r="B64" s="66">
        <f t="shared" si="2"/>
        <v>59</v>
      </c>
      <c r="C64" s="67" t="s">
        <v>127</v>
      </c>
      <c r="D64" s="66" t="s">
        <v>115</v>
      </c>
      <c r="E64" s="66" t="s">
        <v>98</v>
      </c>
      <c r="F64" s="66" t="s">
        <v>23</v>
      </c>
      <c r="G64" s="66" t="s">
        <v>27</v>
      </c>
      <c r="H64" s="68">
        <v>30000</v>
      </c>
      <c r="I64" s="68">
        <v>861</v>
      </c>
      <c r="J64" s="68">
        <v>0</v>
      </c>
      <c r="K64" s="68">
        <v>912</v>
      </c>
      <c r="L64" s="68">
        <v>225</v>
      </c>
      <c r="M64" s="68">
        <f t="shared" si="10"/>
        <v>1998</v>
      </c>
      <c r="N64" s="68">
        <f t="shared" si="9"/>
        <v>28002</v>
      </c>
    </row>
    <row r="65" spans="2:14" s="65" customFormat="1" ht="120.75" customHeight="1" x14ac:dyDescent="0.25">
      <c r="B65" s="66">
        <f t="shared" si="2"/>
        <v>60</v>
      </c>
      <c r="C65" s="67" t="s">
        <v>128</v>
      </c>
      <c r="D65" s="66" t="s">
        <v>115</v>
      </c>
      <c r="E65" s="66" t="s">
        <v>61</v>
      </c>
      <c r="F65" s="66" t="s">
        <v>23</v>
      </c>
      <c r="G65" s="66" t="s">
        <v>27</v>
      </c>
      <c r="H65" s="68">
        <v>39000</v>
      </c>
      <c r="I65" s="68">
        <v>1119.3</v>
      </c>
      <c r="J65" s="68">
        <v>0</v>
      </c>
      <c r="K65" s="68">
        <v>1185.5999999999999</v>
      </c>
      <c r="L65" s="68">
        <v>225</v>
      </c>
      <c r="M65" s="68">
        <f t="shared" si="10"/>
        <v>2529.8999999999996</v>
      </c>
      <c r="N65" s="68">
        <f t="shared" si="9"/>
        <v>36470.1</v>
      </c>
    </row>
    <row r="66" spans="2:14" s="65" customFormat="1" ht="120.75" customHeight="1" x14ac:dyDescent="0.25">
      <c r="B66" s="66">
        <f t="shared" si="2"/>
        <v>61</v>
      </c>
      <c r="C66" s="67" t="s">
        <v>129</v>
      </c>
      <c r="D66" s="66" t="s">
        <v>115</v>
      </c>
      <c r="E66" s="66" t="s">
        <v>61</v>
      </c>
      <c r="F66" s="66" t="s">
        <v>23</v>
      </c>
      <c r="G66" s="66" t="s">
        <v>27</v>
      </c>
      <c r="H66" s="68">
        <v>35000</v>
      </c>
      <c r="I66" s="68">
        <v>1004.5</v>
      </c>
      <c r="J66" s="68">
        <v>0</v>
      </c>
      <c r="K66" s="68">
        <v>1064</v>
      </c>
      <c r="L66" s="68">
        <v>2144.7800000000002</v>
      </c>
      <c r="M66" s="68">
        <f t="shared" si="10"/>
        <v>4213.2800000000007</v>
      </c>
      <c r="N66" s="68">
        <f t="shared" si="9"/>
        <v>30786.720000000001</v>
      </c>
    </row>
    <row r="67" spans="2:14" s="65" customFormat="1" ht="120.75" customHeight="1" x14ac:dyDescent="0.25">
      <c r="B67" s="66">
        <f t="shared" si="2"/>
        <v>62</v>
      </c>
      <c r="C67" s="67" t="s">
        <v>130</v>
      </c>
      <c r="D67" s="66" t="s">
        <v>115</v>
      </c>
      <c r="E67" s="66" t="s">
        <v>74</v>
      </c>
      <c r="F67" s="66" t="s">
        <v>23</v>
      </c>
      <c r="G67" s="66" t="s">
        <v>27</v>
      </c>
      <c r="H67" s="68">
        <v>30000</v>
      </c>
      <c r="I67" s="68">
        <v>861</v>
      </c>
      <c r="J67" s="68">
        <v>0</v>
      </c>
      <c r="K67" s="68">
        <v>912</v>
      </c>
      <c r="L67" s="68">
        <v>225</v>
      </c>
      <c r="M67" s="68">
        <f t="shared" si="10"/>
        <v>1998</v>
      </c>
      <c r="N67" s="68">
        <f t="shared" si="9"/>
        <v>28002</v>
      </c>
    </row>
    <row r="68" spans="2:14" s="65" customFormat="1" ht="120.75" customHeight="1" x14ac:dyDescent="0.25">
      <c r="B68" s="66">
        <f t="shared" si="2"/>
        <v>63</v>
      </c>
      <c r="C68" s="67" t="s">
        <v>131</v>
      </c>
      <c r="D68" s="66" t="s">
        <v>115</v>
      </c>
      <c r="E68" s="66" t="s">
        <v>132</v>
      </c>
      <c r="F68" s="66" t="s">
        <v>23</v>
      </c>
      <c r="G68" s="66" t="s">
        <v>20</v>
      </c>
      <c r="H68" s="68">
        <v>39000</v>
      </c>
      <c r="I68" s="68">
        <v>1119.3</v>
      </c>
      <c r="J68" s="68">
        <v>0</v>
      </c>
      <c r="K68" s="68">
        <v>1185.5999999999999</v>
      </c>
      <c r="L68" s="68">
        <v>225</v>
      </c>
      <c r="M68" s="68">
        <f t="shared" si="10"/>
        <v>2529.8999999999996</v>
      </c>
      <c r="N68" s="68">
        <f t="shared" si="9"/>
        <v>36470.1</v>
      </c>
    </row>
    <row r="69" spans="2:14" s="65" customFormat="1" ht="120.75" customHeight="1" x14ac:dyDescent="0.25">
      <c r="B69" s="66">
        <f t="shared" si="2"/>
        <v>64</v>
      </c>
      <c r="C69" s="67" t="s">
        <v>133</v>
      </c>
      <c r="D69" s="66" t="s">
        <v>115</v>
      </c>
      <c r="E69" s="66" t="s">
        <v>34</v>
      </c>
      <c r="F69" s="66" t="s">
        <v>23</v>
      </c>
      <c r="G69" s="66" t="s">
        <v>20</v>
      </c>
      <c r="H69" s="68">
        <v>39000</v>
      </c>
      <c r="I69" s="68">
        <v>1119.3</v>
      </c>
      <c r="J69" s="68">
        <v>301.51</v>
      </c>
      <c r="K69" s="68">
        <v>1185.5999999999999</v>
      </c>
      <c r="L69" s="68">
        <v>25</v>
      </c>
      <c r="M69" s="68">
        <f t="shared" si="10"/>
        <v>2631.41</v>
      </c>
      <c r="N69" s="68">
        <f t="shared" si="9"/>
        <v>36368.589999999997</v>
      </c>
    </row>
    <row r="70" spans="2:14" s="65" customFormat="1" ht="120.75" customHeight="1" x14ac:dyDescent="0.25">
      <c r="B70" s="66">
        <f t="shared" si="2"/>
        <v>65</v>
      </c>
      <c r="C70" s="67" t="s">
        <v>134</v>
      </c>
      <c r="D70" s="66" t="s">
        <v>115</v>
      </c>
      <c r="E70" s="66" t="s">
        <v>61</v>
      </c>
      <c r="F70" s="66" t="s">
        <v>23</v>
      </c>
      <c r="G70" s="66" t="s">
        <v>27</v>
      </c>
      <c r="H70" s="68">
        <v>30000</v>
      </c>
      <c r="I70" s="68">
        <v>861</v>
      </c>
      <c r="J70" s="68">
        <v>0</v>
      </c>
      <c r="K70" s="68">
        <v>912</v>
      </c>
      <c r="L70" s="68">
        <v>225</v>
      </c>
      <c r="M70" s="68">
        <f t="shared" si="10"/>
        <v>1998</v>
      </c>
      <c r="N70" s="68">
        <f t="shared" si="9"/>
        <v>28002</v>
      </c>
    </row>
    <row r="71" spans="2:14" s="65" customFormat="1" ht="120.75" customHeight="1" x14ac:dyDescent="0.25">
      <c r="B71" s="66">
        <f t="shared" si="2"/>
        <v>66</v>
      </c>
      <c r="C71" s="67" t="s">
        <v>135</v>
      </c>
      <c r="D71" s="66" t="s">
        <v>115</v>
      </c>
      <c r="E71" s="66" t="s">
        <v>39</v>
      </c>
      <c r="F71" s="66" t="s">
        <v>23</v>
      </c>
      <c r="G71" s="66" t="s">
        <v>27</v>
      </c>
      <c r="H71" s="68">
        <v>20000</v>
      </c>
      <c r="I71" s="68">
        <v>574</v>
      </c>
      <c r="J71" s="68">
        <v>0</v>
      </c>
      <c r="K71" s="68">
        <v>608</v>
      </c>
      <c r="L71" s="68">
        <v>25</v>
      </c>
      <c r="M71" s="68">
        <f t="shared" si="10"/>
        <v>1207</v>
      </c>
      <c r="N71" s="68">
        <f t="shared" si="9"/>
        <v>18793</v>
      </c>
    </row>
    <row r="72" spans="2:14" s="65" customFormat="1" ht="120.75" customHeight="1" x14ac:dyDescent="0.25">
      <c r="B72" s="66">
        <f t="shared" ref="B72:B135" si="11">1+B71</f>
        <v>67</v>
      </c>
      <c r="C72" s="67" t="s">
        <v>136</v>
      </c>
      <c r="D72" s="66" t="s">
        <v>115</v>
      </c>
      <c r="E72" s="66" t="s">
        <v>39</v>
      </c>
      <c r="F72" s="66" t="s">
        <v>23</v>
      </c>
      <c r="G72" s="66" t="s">
        <v>27</v>
      </c>
      <c r="H72" s="68">
        <v>20000</v>
      </c>
      <c r="I72" s="68">
        <v>574</v>
      </c>
      <c r="J72" s="68">
        <v>0</v>
      </c>
      <c r="K72" s="68">
        <v>608</v>
      </c>
      <c r="L72" s="68">
        <v>25</v>
      </c>
      <c r="M72" s="68">
        <f t="shared" si="10"/>
        <v>1207</v>
      </c>
      <c r="N72" s="68">
        <f t="shared" si="9"/>
        <v>18793</v>
      </c>
    </row>
    <row r="73" spans="2:14" s="65" customFormat="1" ht="120.75" customHeight="1" x14ac:dyDescent="0.25">
      <c r="B73" s="66">
        <f t="shared" si="11"/>
        <v>68</v>
      </c>
      <c r="C73" s="67" t="s">
        <v>137</v>
      </c>
      <c r="D73" s="66" t="s">
        <v>115</v>
      </c>
      <c r="E73" s="66" t="s">
        <v>39</v>
      </c>
      <c r="F73" s="66" t="s">
        <v>23</v>
      </c>
      <c r="G73" s="66" t="s">
        <v>27</v>
      </c>
      <c r="H73" s="68">
        <v>20000</v>
      </c>
      <c r="I73" s="68">
        <v>574</v>
      </c>
      <c r="J73" s="68">
        <v>0</v>
      </c>
      <c r="K73" s="68">
        <v>608</v>
      </c>
      <c r="L73" s="68">
        <v>25</v>
      </c>
      <c r="M73" s="68">
        <f t="shared" si="10"/>
        <v>1207</v>
      </c>
      <c r="N73" s="68">
        <f t="shared" si="9"/>
        <v>18793</v>
      </c>
    </row>
    <row r="74" spans="2:14" s="65" customFormat="1" ht="120.75" customHeight="1" x14ac:dyDescent="0.25">
      <c r="B74" s="66">
        <f t="shared" si="11"/>
        <v>69</v>
      </c>
      <c r="C74" s="67" t="s">
        <v>138</v>
      </c>
      <c r="D74" s="66" t="s">
        <v>115</v>
      </c>
      <c r="E74" s="66" t="s">
        <v>39</v>
      </c>
      <c r="F74" s="66" t="s">
        <v>23</v>
      </c>
      <c r="G74" s="66" t="s">
        <v>27</v>
      </c>
      <c r="H74" s="68">
        <v>20000</v>
      </c>
      <c r="I74" s="68">
        <v>574</v>
      </c>
      <c r="J74" s="68">
        <v>0</v>
      </c>
      <c r="K74" s="68">
        <v>608</v>
      </c>
      <c r="L74" s="68">
        <v>25</v>
      </c>
      <c r="M74" s="68">
        <f t="shared" si="10"/>
        <v>1207</v>
      </c>
      <c r="N74" s="68">
        <f t="shared" si="9"/>
        <v>18793</v>
      </c>
    </row>
    <row r="75" spans="2:14" s="65" customFormat="1" ht="120.75" customHeight="1" x14ac:dyDescent="0.25">
      <c r="B75" s="66">
        <f t="shared" si="11"/>
        <v>70</v>
      </c>
      <c r="C75" s="71" t="s">
        <v>139</v>
      </c>
      <c r="D75" s="66" t="s">
        <v>115</v>
      </c>
      <c r="E75" s="70" t="s">
        <v>39</v>
      </c>
      <c r="F75" s="66" t="s">
        <v>23</v>
      </c>
      <c r="G75" s="66" t="s">
        <v>27</v>
      </c>
      <c r="H75" s="68">
        <v>20000</v>
      </c>
      <c r="I75" s="68">
        <v>574</v>
      </c>
      <c r="J75" s="68">
        <v>0</v>
      </c>
      <c r="K75" s="68">
        <v>608</v>
      </c>
      <c r="L75" s="68">
        <v>25</v>
      </c>
      <c r="M75" s="68">
        <f t="shared" ref="M75:M76" si="12">I75+J75+K75+L75</f>
        <v>1207</v>
      </c>
      <c r="N75" s="68">
        <f t="shared" ref="N75:N76" si="13">H75-M75</f>
        <v>18793</v>
      </c>
    </row>
    <row r="76" spans="2:14" s="65" customFormat="1" ht="120.75" customHeight="1" x14ac:dyDescent="0.25">
      <c r="B76" s="66">
        <f t="shared" si="11"/>
        <v>71</v>
      </c>
      <c r="C76" s="71" t="s">
        <v>140</v>
      </c>
      <c r="D76" s="66" t="s">
        <v>115</v>
      </c>
      <c r="E76" s="70" t="s">
        <v>39</v>
      </c>
      <c r="F76" s="66" t="s">
        <v>23</v>
      </c>
      <c r="G76" s="66" t="s">
        <v>27</v>
      </c>
      <c r="H76" s="68">
        <v>25000</v>
      </c>
      <c r="I76" s="68">
        <v>717.5</v>
      </c>
      <c r="J76" s="68">
        <v>0</v>
      </c>
      <c r="K76" s="68">
        <v>760</v>
      </c>
      <c r="L76" s="68">
        <v>225</v>
      </c>
      <c r="M76" s="68">
        <f t="shared" si="12"/>
        <v>1702.5</v>
      </c>
      <c r="N76" s="68">
        <f t="shared" si="13"/>
        <v>23297.5</v>
      </c>
    </row>
    <row r="77" spans="2:14" s="65" customFormat="1" ht="120.75" customHeight="1" x14ac:dyDescent="0.25">
      <c r="B77" s="66">
        <f t="shared" si="11"/>
        <v>72</v>
      </c>
      <c r="C77" s="67" t="s">
        <v>141</v>
      </c>
      <c r="D77" s="66" t="s">
        <v>115</v>
      </c>
      <c r="E77" s="66" t="s">
        <v>39</v>
      </c>
      <c r="F77" s="66" t="s">
        <v>23</v>
      </c>
      <c r="G77" s="66" t="s">
        <v>27</v>
      </c>
      <c r="H77" s="68">
        <v>20000</v>
      </c>
      <c r="I77" s="68">
        <v>574</v>
      </c>
      <c r="J77" s="68">
        <v>0</v>
      </c>
      <c r="K77" s="68">
        <v>608</v>
      </c>
      <c r="L77" s="68">
        <v>25</v>
      </c>
      <c r="M77" s="68">
        <f t="shared" si="10"/>
        <v>1207</v>
      </c>
      <c r="N77" s="68">
        <f t="shared" si="9"/>
        <v>18793</v>
      </c>
    </row>
    <row r="78" spans="2:14" s="65" customFormat="1" ht="120.75" customHeight="1" x14ac:dyDescent="0.25">
      <c r="B78" s="66">
        <f t="shared" si="11"/>
        <v>73</v>
      </c>
      <c r="C78" s="67" t="s">
        <v>142</v>
      </c>
      <c r="D78" s="66" t="s">
        <v>115</v>
      </c>
      <c r="E78" s="66" t="s">
        <v>39</v>
      </c>
      <c r="F78" s="66" t="s">
        <v>23</v>
      </c>
      <c r="G78" s="66" t="s">
        <v>27</v>
      </c>
      <c r="H78" s="68">
        <v>29000</v>
      </c>
      <c r="I78" s="68">
        <v>832.3</v>
      </c>
      <c r="J78" s="68">
        <v>0</v>
      </c>
      <c r="K78" s="68">
        <v>881.6</v>
      </c>
      <c r="L78" s="68">
        <v>225</v>
      </c>
      <c r="M78" s="68">
        <f t="shared" si="10"/>
        <v>1938.9</v>
      </c>
      <c r="N78" s="68">
        <f t="shared" si="9"/>
        <v>27061.1</v>
      </c>
    </row>
    <row r="79" spans="2:14" s="65" customFormat="1" ht="120.75" customHeight="1" x14ac:dyDescent="0.25">
      <c r="B79" s="66">
        <f t="shared" si="11"/>
        <v>74</v>
      </c>
      <c r="C79" s="67" t="s">
        <v>143</v>
      </c>
      <c r="D79" s="66" t="s">
        <v>115</v>
      </c>
      <c r="E79" s="66" t="s">
        <v>39</v>
      </c>
      <c r="F79" s="66" t="s">
        <v>23</v>
      </c>
      <c r="G79" s="66" t="s">
        <v>27</v>
      </c>
      <c r="H79" s="68">
        <v>20000</v>
      </c>
      <c r="I79" s="68">
        <v>574</v>
      </c>
      <c r="J79" s="68">
        <v>0</v>
      </c>
      <c r="K79" s="68">
        <v>608</v>
      </c>
      <c r="L79" s="68">
        <v>25</v>
      </c>
      <c r="M79" s="68">
        <f t="shared" si="10"/>
        <v>1207</v>
      </c>
      <c r="N79" s="68">
        <f t="shared" si="9"/>
        <v>18793</v>
      </c>
    </row>
    <row r="80" spans="2:14" s="65" customFormat="1" ht="120.75" customHeight="1" x14ac:dyDescent="0.25">
      <c r="B80" s="66">
        <f t="shared" si="11"/>
        <v>75</v>
      </c>
      <c r="C80" s="67" t="s">
        <v>144</v>
      </c>
      <c r="D80" s="66" t="s">
        <v>115</v>
      </c>
      <c r="E80" s="66" t="s">
        <v>145</v>
      </c>
      <c r="F80" s="66" t="s">
        <v>23</v>
      </c>
      <c r="G80" s="66" t="s">
        <v>27</v>
      </c>
      <c r="H80" s="68">
        <v>29000</v>
      </c>
      <c r="I80" s="68">
        <v>832.3</v>
      </c>
      <c r="J80" s="68">
        <v>0</v>
      </c>
      <c r="K80" s="68">
        <v>881.6</v>
      </c>
      <c r="L80" s="68">
        <v>225</v>
      </c>
      <c r="M80" s="68">
        <f t="shared" si="10"/>
        <v>1938.9</v>
      </c>
      <c r="N80" s="68">
        <f t="shared" si="9"/>
        <v>27061.1</v>
      </c>
    </row>
    <row r="81" spans="2:416" s="65" customFormat="1" ht="120.75" customHeight="1" x14ac:dyDescent="0.25">
      <c r="B81" s="66">
        <f t="shared" si="11"/>
        <v>76</v>
      </c>
      <c r="C81" s="67" t="s">
        <v>146</v>
      </c>
      <c r="D81" s="66" t="s">
        <v>115</v>
      </c>
      <c r="E81" s="66" t="s">
        <v>39</v>
      </c>
      <c r="F81" s="66" t="s">
        <v>23</v>
      </c>
      <c r="G81" s="66" t="s">
        <v>27</v>
      </c>
      <c r="H81" s="68">
        <v>20000</v>
      </c>
      <c r="I81" s="68">
        <v>574</v>
      </c>
      <c r="J81" s="68">
        <v>0</v>
      </c>
      <c r="K81" s="68">
        <v>608</v>
      </c>
      <c r="L81" s="68">
        <v>25</v>
      </c>
      <c r="M81" s="68">
        <f t="shared" si="10"/>
        <v>1207</v>
      </c>
      <c r="N81" s="68">
        <f t="shared" si="9"/>
        <v>18793</v>
      </c>
    </row>
    <row r="82" spans="2:416" s="65" customFormat="1" ht="120.75" customHeight="1" x14ac:dyDescent="0.25">
      <c r="B82" s="66">
        <f t="shared" si="11"/>
        <v>77</v>
      </c>
      <c r="C82" s="67" t="s">
        <v>147</v>
      </c>
      <c r="D82" s="66" t="s">
        <v>115</v>
      </c>
      <c r="E82" s="66" t="s">
        <v>39</v>
      </c>
      <c r="F82" s="66" t="s">
        <v>23</v>
      </c>
      <c r="G82" s="66" t="s">
        <v>27</v>
      </c>
      <c r="H82" s="68">
        <v>20000</v>
      </c>
      <c r="I82" s="68">
        <v>574</v>
      </c>
      <c r="J82" s="68">
        <v>0</v>
      </c>
      <c r="K82" s="68">
        <v>608</v>
      </c>
      <c r="L82" s="68">
        <v>25</v>
      </c>
      <c r="M82" s="68">
        <f t="shared" si="10"/>
        <v>1207</v>
      </c>
      <c r="N82" s="68">
        <f t="shared" si="9"/>
        <v>18793</v>
      </c>
    </row>
    <row r="83" spans="2:416" s="65" customFormat="1" ht="120.75" customHeight="1" x14ac:dyDescent="0.25">
      <c r="B83" s="66">
        <f t="shared" si="11"/>
        <v>78</v>
      </c>
      <c r="C83" s="67" t="s">
        <v>148</v>
      </c>
      <c r="D83" s="66" t="s">
        <v>115</v>
      </c>
      <c r="E83" s="66" t="s">
        <v>39</v>
      </c>
      <c r="F83" s="66" t="s">
        <v>23</v>
      </c>
      <c r="G83" s="66" t="s">
        <v>27</v>
      </c>
      <c r="H83" s="68">
        <v>20000</v>
      </c>
      <c r="I83" s="68">
        <v>574</v>
      </c>
      <c r="J83" s="68">
        <v>0</v>
      </c>
      <c r="K83" s="68">
        <v>608</v>
      </c>
      <c r="L83" s="68">
        <v>25</v>
      </c>
      <c r="M83" s="68">
        <f t="shared" si="10"/>
        <v>1207</v>
      </c>
      <c r="N83" s="68">
        <f t="shared" si="9"/>
        <v>18793</v>
      </c>
    </row>
    <row r="84" spans="2:416" s="65" customFormat="1" ht="120.75" customHeight="1" x14ac:dyDescent="0.25">
      <c r="B84" s="66">
        <f t="shared" si="11"/>
        <v>79</v>
      </c>
      <c r="C84" s="67" t="s">
        <v>149</v>
      </c>
      <c r="D84" s="66" t="s">
        <v>115</v>
      </c>
      <c r="E84" s="66" t="s">
        <v>39</v>
      </c>
      <c r="F84" s="66" t="s">
        <v>23</v>
      </c>
      <c r="G84" s="66" t="s">
        <v>27</v>
      </c>
      <c r="H84" s="68">
        <v>20000</v>
      </c>
      <c r="I84" s="68">
        <v>574</v>
      </c>
      <c r="J84" s="68">
        <v>0</v>
      </c>
      <c r="K84" s="68">
        <v>608</v>
      </c>
      <c r="L84" s="68">
        <v>25</v>
      </c>
      <c r="M84" s="68">
        <f t="shared" si="10"/>
        <v>1207</v>
      </c>
      <c r="N84" s="68">
        <f t="shared" si="9"/>
        <v>18793</v>
      </c>
    </row>
    <row r="85" spans="2:416" s="65" customFormat="1" ht="120.75" customHeight="1" x14ac:dyDescent="0.25">
      <c r="B85" s="66">
        <f t="shared" si="11"/>
        <v>80</v>
      </c>
      <c r="C85" s="67" t="s">
        <v>150</v>
      </c>
      <c r="D85" s="66" t="s">
        <v>115</v>
      </c>
      <c r="E85" s="66" t="s">
        <v>39</v>
      </c>
      <c r="F85" s="66" t="s">
        <v>23</v>
      </c>
      <c r="G85" s="66" t="s">
        <v>27</v>
      </c>
      <c r="H85" s="68">
        <v>29000</v>
      </c>
      <c r="I85" s="68">
        <v>832.3</v>
      </c>
      <c r="J85" s="68">
        <v>0</v>
      </c>
      <c r="K85" s="68">
        <v>881.6</v>
      </c>
      <c r="L85" s="68">
        <v>916.16</v>
      </c>
      <c r="M85" s="68">
        <f t="shared" si="10"/>
        <v>2630.06</v>
      </c>
      <c r="N85" s="68">
        <f t="shared" si="9"/>
        <v>26369.94</v>
      </c>
    </row>
    <row r="86" spans="2:416" s="65" customFormat="1" ht="120.75" customHeight="1" x14ac:dyDescent="0.25">
      <c r="B86" s="66">
        <f t="shared" si="11"/>
        <v>81</v>
      </c>
      <c r="C86" s="67" t="s">
        <v>151</v>
      </c>
      <c r="D86" s="66" t="s">
        <v>115</v>
      </c>
      <c r="E86" s="66" t="s">
        <v>39</v>
      </c>
      <c r="F86" s="66" t="s">
        <v>23</v>
      </c>
      <c r="G86" s="66" t="s">
        <v>27</v>
      </c>
      <c r="H86" s="68">
        <v>29000</v>
      </c>
      <c r="I86" s="68">
        <v>832.3</v>
      </c>
      <c r="J86" s="68">
        <v>0</v>
      </c>
      <c r="K86" s="68">
        <v>881.6</v>
      </c>
      <c r="L86" s="68">
        <v>225</v>
      </c>
      <c r="M86" s="68">
        <f t="shared" si="10"/>
        <v>1938.9</v>
      </c>
      <c r="N86" s="68">
        <f t="shared" si="9"/>
        <v>27061.1</v>
      </c>
    </row>
    <row r="87" spans="2:416" s="74" customFormat="1" ht="120.75" customHeight="1" x14ac:dyDescent="0.25">
      <c r="B87" s="66">
        <f t="shared" si="11"/>
        <v>82</v>
      </c>
      <c r="C87" s="67" t="s">
        <v>152</v>
      </c>
      <c r="D87" s="66" t="s">
        <v>115</v>
      </c>
      <c r="E87" s="66" t="s">
        <v>39</v>
      </c>
      <c r="F87" s="66" t="s">
        <v>23</v>
      </c>
      <c r="G87" s="66" t="s">
        <v>27</v>
      </c>
      <c r="H87" s="68">
        <v>20000</v>
      </c>
      <c r="I87" s="68">
        <v>574</v>
      </c>
      <c r="J87" s="68">
        <v>0</v>
      </c>
      <c r="K87" s="68">
        <v>608</v>
      </c>
      <c r="L87" s="68">
        <v>225</v>
      </c>
      <c r="M87" s="68">
        <f t="shared" si="10"/>
        <v>1407</v>
      </c>
      <c r="N87" s="68">
        <f t="shared" si="9"/>
        <v>18593</v>
      </c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65"/>
      <c r="IC87" s="65"/>
      <c r="ID87" s="65"/>
      <c r="IE87" s="65"/>
      <c r="IF87" s="65"/>
      <c r="IG87" s="65"/>
      <c r="IH87" s="65"/>
      <c r="II87" s="65"/>
      <c r="IJ87" s="65"/>
      <c r="IK87" s="65"/>
      <c r="IL87" s="65"/>
      <c r="IM87" s="65"/>
      <c r="IN87" s="65"/>
      <c r="IO87" s="65"/>
      <c r="IP87" s="65"/>
      <c r="IQ87" s="65"/>
      <c r="IR87" s="65"/>
      <c r="IS87" s="65"/>
      <c r="IT87" s="65"/>
      <c r="IU87" s="65"/>
      <c r="IV87" s="65"/>
      <c r="IW87" s="65"/>
      <c r="IX87" s="65"/>
      <c r="IY87" s="65"/>
      <c r="IZ87" s="65"/>
      <c r="JA87" s="65"/>
      <c r="JB87" s="65"/>
      <c r="JC87" s="65"/>
      <c r="JD87" s="65"/>
      <c r="JE87" s="65"/>
      <c r="JF87" s="65"/>
      <c r="JG87" s="65"/>
      <c r="JH87" s="65"/>
      <c r="JI87" s="65"/>
      <c r="JJ87" s="65"/>
      <c r="JK87" s="65"/>
      <c r="JL87" s="65"/>
      <c r="JM87" s="65"/>
      <c r="JN87" s="65"/>
      <c r="JO87" s="65"/>
      <c r="JP87" s="65"/>
      <c r="JQ87" s="65"/>
      <c r="JR87" s="65"/>
      <c r="JS87" s="65"/>
      <c r="JT87" s="65"/>
      <c r="JU87" s="65"/>
      <c r="JV87" s="65"/>
      <c r="JW87" s="65"/>
      <c r="JX87" s="65"/>
      <c r="JY87" s="65"/>
      <c r="JZ87" s="65"/>
      <c r="KA87" s="65"/>
      <c r="KB87" s="65"/>
      <c r="KC87" s="65"/>
      <c r="KD87" s="65"/>
      <c r="KE87" s="65"/>
      <c r="KF87" s="65"/>
      <c r="KG87" s="65"/>
      <c r="KH87" s="65"/>
      <c r="KI87" s="65"/>
      <c r="KJ87" s="65"/>
      <c r="KK87" s="65"/>
      <c r="KL87" s="65"/>
      <c r="KM87" s="65"/>
      <c r="KN87" s="65"/>
      <c r="KO87" s="65"/>
      <c r="KP87" s="65"/>
      <c r="KQ87" s="65"/>
      <c r="KR87" s="65"/>
      <c r="KS87" s="65"/>
      <c r="KT87" s="65"/>
      <c r="KU87" s="65"/>
      <c r="KV87" s="65"/>
      <c r="KW87" s="65"/>
      <c r="KX87" s="65"/>
      <c r="KY87" s="65"/>
      <c r="KZ87" s="65"/>
      <c r="LA87" s="65"/>
      <c r="LB87" s="65"/>
      <c r="LC87" s="65"/>
      <c r="LD87" s="65"/>
      <c r="LE87" s="65"/>
      <c r="LF87" s="65"/>
      <c r="LG87" s="65"/>
      <c r="LH87" s="65"/>
      <c r="LI87" s="65"/>
      <c r="LJ87" s="65"/>
      <c r="LK87" s="65"/>
      <c r="LL87" s="65"/>
      <c r="LM87" s="65"/>
      <c r="LN87" s="65"/>
      <c r="LO87" s="65"/>
      <c r="LP87" s="65"/>
      <c r="LQ87" s="65"/>
      <c r="LR87" s="65"/>
      <c r="LS87" s="65"/>
      <c r="LT87" s="65"/>
      <c r="LU87" s="65"/>
      <c r="LV87" s="65"/>
      <c r="LW87" s="65"/>
      <c r="LX87" s="65"/>
      <c r="LY87" s="65"/>
      <c r="LZ87" s="65"/>
      <c r="MA87" s="65"/>
      <c r="MB87" s="65"/>
      <c r="MC87" s="65"/>
      <c r="MD87" s="65"/>
      <c r="ME87" s="65"/>
      <c r="MF87" s="65"/>
      <c r="MG87" s="65"/>
      <c r="MH87" s="65"/>
      <c r="MI87" s="65"/>
      <c r="MJ87" s="65"/>
      <c r="MK87" s="65"/>
      <c r="ML87" s="65"/>
      <c r="MM87" s="65"/>
      <c r="MN87" s="65"/>
      <c r="MO87" s="65"/>
      <c r="MP87" s="65"/>
      <c r="MQ87" s="65"/>
      <c r="MR87" s="65"/>
      <c r="MS87" s="65"/>
      <c r="MT87" s="65"/>
      <c r="MU87" s="65"/>
      <c r="MV87" s="65"/>
      <c r="MW87" s="65"/>
      <c r="MX87" s="65"/>
      <c r="MY87" s="65"/>
      <c r="MZ87" s="65"/>
      <c r="NA87" s="65"/>
      <c r="NB87" s="65"/>
      <c r="NC87" s="65"/>
      <c r="ND87" s="65"/>
      <c r="NE87" s="65"/>
      <c r="NF87" s="65"/>
      <c r="NG87" s="65"/>
      <c r="NH87" s="65"/>
      <c r="NI87" s="65"/>
      <c r="NJ87" s="65"/>
      <c r="NK87" s="65"/>
      <c r="NL87" s="65"/>
      <c r="NM87" s="65"/>
      <c r="NN87" s="65"/>
      <c r="NO87" s="65"/>
      <c r="NP87" s="65"/>
      <c r="NQ87" s="65"/>
      <c r="NR87" s="65"/>
      <c r="NS87" s="65"/>
      <c r="NT87" s="65"/>
      <c r="NU87" s="65"/>
      <c r="NV87" s="65"/>
      <c r="NW87" s="65"/>
      <c r="NX87" s="65"/>
      <c r="NY87" s="65"/>
      <c r="NZ87" s="65"/>
      <c r="OA87" s="65"/>
      <c r="OB87" s="65"/>
      <c r="OC87" s="65"/>
      <c r="OD87" s="65"/>
      <c r="OE87" s="65"/>
      <c r="OF87" s="65"/>
      <c r="OG87" s="65"/>
      <c r="OH87" s="65"/>
      <c r="OI87" s="65"/>
      <c r="OJ87" s="65"/>
      <c r="OK87" s="65"/>
      <c r="OL87" s="65"/>
      <c r="OM87" s="65"/>
      <c r="ON87" s="65"/>
      <c r="OO87" s="65"/>
      <c r="OP87" s="65"/>
      <c r="OQ87" s="65"/>
      <c r="OR87" s="65"/>
      <c r="OS87" s="65"/>
      <c r="OT87" s="65"/>
      <c r="OU87" s="65"/>
      <c r="OV87" s="65"/>
      <c r="OW87" s="65"/>
      <c r="OX87" s="65"/>
      <c r="OY87" s="65"/>
      <c r="OZ87" s="65"/>
    </row>
    <row r="88" spans="2:416" s="65" customFormat="1" ht="120.75" customHeight="1" x14ac:dyDescent="0.25">
      <c r="B88" s="66">
        <f t="shared" si="11"/>
        <v>83</v>
      </c>
      <c r="C88" s="67" t="s">
        <v>153</v>
      </c>
      <c r="D88" s="66" t="s">
        <v>115</v>
      </c>
      <c r="E88" s="66" t="s">
        <v>39</v>
      </c>
      <c r="F88" s="66" t="s">
        <v>23</v>
      </c>
      <c r="G88" s="66" t="s">
        <v>20</v>
      </c>
      <c r="H88" s="68">
        <v>29000</v>
      </c>
      <c r="I88" s="68">
        <v>832.3</v>
      </c>
      <c r="J88" s="68">
        <v>0</v>
      </c>
      <c r="K88" s="68">
        <v>881.6</v>
      </c>
      <c r="L88" s="68">
        <v>25</v>
      </c>
      <c r="M88" s="68">
        <f t="shared" si="10"/>
        <v>1738.9</v>
      </c>
      <c r="N88" s="68">
        <f t="shared" si="9"/>
        <v>27261.1</v>
      </c>
    </row>
    <row r="89" spans="2:416" s="65" customFormat="1" ht="120.75" customHeight="1" x14ac:dyDescent="0.25">
      <c r="B89" s="66">
        <f t="shared" si="11"/>
        <v>84</v>
      </c>
      <c r="C89" s="67" t="s">
        <v>154</v>
      </c>
      <c r="D89" s="66" t="s">
        <v>115</v>
      </c>
      <c r="E89" s="66" t="s">
        <v>39</v>
      </c>
      <c r="F89" s="66" t="s">
        <v>23</v>
      </c>
      <c r="G89" s="66" t="s">
        <v>20</v>
      </c>
      <c r="H89" s="68">
        <v>20000</v>
      </c>
      <c r="I89" s="68">
        <v>574</v>
      </c>
      <c r="J89" s="68">
        <v>0</v>
      </c>
      <c r="K89" s="68">
        <v>608</v>
      </c>
      <c r="L89" s="68">
        <v>25</v>
      </c>
      <c r="M89" s="68">
        <f t="shared" si="10"/>
        <v>1207</v>
      </c>
      <c r="N89" s="68">
        <f t="shared" ref="N89:N114" si="14">H89-M89</f>
        <v>18793</v>
      </c>
    </row>
    <row r="90" spans="2:416" s="65" customFormat="1" ht="120.75" customHeight="1" x14ac:dyDescent="0.25">
      <c r="B90" s="66">
        <f t="shared" si="11"/>
        <v>85</v>
      </c>
      <c r="C90" s="67" t="s">
        <v>155</v>
      </c>
      <c r="D90" s="66" t="s">
        <v>115</v>
      </c>
      <c r="E90" s="66" t="s">
        <v>39</v>
      </c>
      <c r="F90" s="66" t="s">
        <v>23</v>
      </c>
      <c r="G90" s="66" t="s">
        <v>27</v>
      </c>
      <c r="H90" s="68">
        <v>20000</v>
      </c>
      <c r="I90" s="68">
        <v>574</v>
      </c>
      <c r="J90" s="68">
        <v>0</v>
      </c>
      <c r="K90" s="68">
        <v>608</v>
      </c>
      <c r="L90" s="68">
        <v>25</v>
      </c>
      <c r="M90" s="68">
        <f t="shared" ref="M90:M114" si="15">I90+J90+K90+L90</f>
        <v>1207</v>
      </c>
      <c r="N90" s="68">
        <f t="shared" si="14"/>
        <v>18793</v>
      </c>
    </row>
    <row r="91" spans="2:416" s="65" customFormat="1" ht="120.75" customHeight="1" x14ac:dyDescent="0.25">
      <c r="B91" s="66">
        <f t="shared" si="11"/>
        <v>86</v>
      </c>
      <c r="C91" s="67" t="s">
        <v>156</v>
      </c>
      <c r="D91" s="66" t="s">
        <v>115</v>
      </c>
      <c r="E91" s="66" t="s">
        <v>39</v>
      </c>
      <c r="F91" s="66" t="s">
        <v>23</v>
      </c>
      <c r="G91" s="66" t="s">
        <v>27</v>
      </c>
      <c r="H91" s="68">
        <v>20000</v>
      </c>
      <c r="I91" s="68">
        <v>574</v>
      </c>
      <c r="J91" s="68">
        <v>0</v>
      </c>
      <c r="K91" s="68">
        <v>608</v>
      </c>
      <c r="L91" s="68">
        <v>25</v>
      </c>
      <c r="M91" s="68">
        <f t="shared" si="15"/>
        <v>1207</v>
      </c>
      <c r="N91" s="68">
        <f t="shared" si="14"/>
        <v>18793</v>
      </c>
    </row>
    <row r="92" spans="2:416" s="65" customFormat="1" ht="120.75" customHeight="1" x14ac:dyDescent="0.25">
      <c r="B92" s="66">
        <f t="shared" si="11"/>
        <v>87</v>
      </c>
      <c r="C92" s="67" t="s">
        <v>157</v>
      </c>
      <c r="D92" s="66" t="s">
        <v>115</v>
      </c>
      <c r="E92" s="66" t="s">
        <v>39</v>
      </c>
      <c r="F92" s="66" t="s">
        <v>23</v>
      </c>
      <c r="G92" s="66" t="s">
        <v>27</v>
      </c>
      <c r="H92" s="68">
        <v>20000</v>
      </c>
      <c r="I92" s="68">
        <v>574</v>
      </c>
      <c r="J92" s="68">
        <v>0</v>
      </c>
      <c r="K92" s="68">
        <v>608</v>
      </c>
      <c r="L92" s="68">
        <v>225</v>
      </c>
      <c r="M92" s="68">
        <f t="shared" si="15"/>
        <v>1407</v>
      </c>
      <c r="N92" s="68">
        <f t="shared" si="14"/>
        <v>18593</v>
      </c>
    </row>
    <row r="93" spans="2:416" s="65" customFormat="1" ht="120.75" customHeight="1" x14ac:dyDescent="0.25">
      <c r="B93" s="66">
        <f t="shared" si="11"/>
        <v>88</v>
      </c>
      <c r="C93" s="67" t="s">
        <v>158</v>
      </c>
      <c r="D93" s="66" t="s">
        <v>115</v>
      </c>
      <c r="E93" s="66" t="s">
        <v>39</v>
      </c>
      <c r="F93" s="66" t="s">
        <v>23</v>
      </c>
      <c r="G93" s="66" t="s">
        <v>27</v>
      </c>
      <c r="H93" s="68">
        <v>20000</v>
      </c>
      <c r="I93" s="68">
        <v>574</v>
      </c>
      <c r="J93" s="68">
        <v>0</v>
      </c>
      <c r="K93" s="68">
        <v>608</v>
      </c>
      <c r="L93" s="68">
        <v>25</v>
      </c>
      <c r="M93" s="68">
        <f t="shared" si="15"/>
        <v>1207</v>
      </c>
      <c r="N93" s="68">
        <f t="shared" si="14"/>
        <v>18793</v>
      </c>
    </row>
    <row r="94" spans="2:416" s="65" customFormat="1" ht="120.75" customHeight="1" x14ac:dyDescent="0.25">
      <c r="B94" s="66">
        <f t="shared" si="11"/>
        <v>89</v>
      </c>
      <c r="C94" s="67" t="s">
        <v>159</v>
      </c>
      <c r="D94" s="66" t="s">
        <v>115</v>
      </c>
      <c r="E94" s="66" t="s">
        <v>39</v>
      </c>
      <c r="F94" s="66" t="s">
        <v>23</v>
      </c>
      <c r="G94" s="66" t="s">
        <v>27</v>
      </c>
      <c r="H94" s="68">
        <v>20000</v>
      </c>
      <c r="I94" s="68">
        <v>574</v>
      </c>
      <c r="J94" s="68">
        <v>0</v>
      </c>
      <c r="K94" s="68">
        <v>608</v>
      </c>
      <c r="L94" s="68">
        <v>25</v>
      </c>
      <c r="M94" s="68">
        <f t="shared" si="15"/>
        <v>1207</v>
      </c>
      <c r="N94" s="68">
        <f t="shared" si="14"/>
        <v>18793</v>
      </c>
    </row>
    <row r="95" spans="2:416" s="65" customFormat="1" ht="120.75" customHeight="1" x14ac:dyDescent="0.25">
      <c r="B95" s="66">
        <f t="shared" si="11"/>
        <v>90</v>
      </c>
      <c r="C95" s="67" t="s">
        <v>160</v>
      </c>
      <c r="D95" s="66" t="s">
        <v>115</v>
      </c>
      <c r="E95" s="66" t="s">
        <v>39</v>
      </c>
      <c r="F95" s="66" t="s">
        <v>23</v>
      </c>
      <c r="G95" s="66" t="s">
        <v>27</v>
      </c>
      <c r="H95" s="68">
        <v>20000</v>
      </c>
      <c r="I95" s="68">
        <v>574</v>
      </c>
      <c r="J95" s="68">
        <v>0</v>
      </c>
      <c r="K95" s="68">
        <v>608</v>
      </c>
      <c r="L95" s="68">
        <v>25</v>
      </c>
      <c r="M95" s="68">
        <f t="shared" si="15"/>
        <v>1207</v>
      </c>
      <c r="N95" s="68">
        <f t="shared" si="14"/>
        <v>18793</v>
      </c>
    </row>
    <row r="96" spans="2:416" s="65" customFormat="1" ht="120.75" customHeight="1" x14ac:dyDescent="0.25">
      <c r="B96" s="66">
        <f t="shared" si="11"/>
        <v>91</v>
      </c>
      <c r="C96" s="67" t="s">
        <v>161</v>
      </c>
      <c r="D96" s="66" t="s">
        <v>115</v>
      </c>
      <c r="E96" s="66" t="s">
        <v>39</v>
      </c>
      <c r="F96" s="66" t="s">
        <v>23</v>
      </c>
      <c r="G96" s="66" t="s">
        <v>27</v>
      </c>
      <c r="H96" s="68">
        <v>20000</v>
      </c>
      <c r="I96" s="68">
        <v>574</v>
      </c>
      <c r="J96" s="68">
        <v>0</v>
      </c>
      <c r="K96" s="68">
        <v>608</v>
      </c>
      <c r="L96" s="68">
        <v>25</v>
      </c>
      <c r="M96" s="68">
        <f t="shared" si="15"/>
        <v>1207</v>
      </c>
      <c r="N96" s="68">
        <f t="shared" si="14"/>
        <v>18793</v>
      </c>
    </row>
    <row r="97" spans="2:14" s="65" customFormat="1" ht="120.75" customHeight="1" x14ac:dyDescent="0.25">
      <c r="B97" s="66">
        <f t="shared" si="11"/>
        <v>92</v>
      </c>
      <c r="C97" s="67" t="s">
        <v>162</v>
      </c>
      <c r="D97" s="66" t="s">
        <v>115</v>
      </c>
      <c r="E97" s="66" t="s">
        <v>39</v>
      </c>
      <c r="F97" s="66" t="s">
        <v>23</v>
      </c>
      <c r="G97" s="66" t="s">
        <v>27</v>
      </c>
      <c r="H97" s="68">
        <v>20000</v>
      </c>
      <c r="I97" s="68">
        <v>574</v>
      </c>
      <c r="J97" s="68">
        <v>0</v>
      </c>
      <c r="K97" s="68">
        <v>608</v>
      </c>
      <c r="L97" s="68">
        <v>25</v>
      </c>
      <c r="M97" s="68">
        <f t="shared" si="15"/>
        <v>1207</v>
      </c>
      <c r="N97" s="68">
        <f t="shared" si="14"/>
        <v>18793</v>
      </c>
    </row>
    <row r="98" spans="2:14" s="65" customFormat="1" ht="120.75" customHeight="1" x14ac:dyDescent="0.25">
      <c r="B98" s="66">
        <f t="shared" si="11"/>
        <v>93</v>
      </c>
      <c r="C98" s="67" t="s">
        <v>163</v>
      </c>
      <c r="D98" s="66" t="s">
        <v>115</v>
      </c>
      <c r="E98" s="66" t="s">
        <v>39</v>
      </c>
      <c r="F98" s="66" t="s">
        <v>23</v>
      </c>
      <c r="G98" s="66" t="s">
        <v>27</v>
      </c>
      <c r="H98" s="68">
        <v>20000</v>
      </c>
      <c r="I98" s="68">
        <v>574</v>
      </c>
      <c r="J98" s="68">
        <v>0</v>
      </c>
      <c r="K98" s="68">
        <v>608</v>
      </c>
      <c r="L98" s="68">
        <v>25</v>
      </c>
      <c r="M98" s="68">
        <f t="shared" si="15"/>
        <v>1207</v>
      </c>
      <c r="N98" s="68">
        <f t="shared" si="14"/>
        <v>18793</v>
      </c>
    </row>
    <row r="99" spans="2:14" s="65" customFormat="1" ht="120.75" customHeight="1" x14ac:dyDescent="0.25">
      <c r="B99" s="66">
        <f t="shared" si="11"/>
        <v>94</v>
      </c>
      <c r="C99" s="67" t="s">
        <v>164</v>
      </c>
      <c r="D99" s="66" t="s">
        <v>115</v>
      </c>
      <c r="E99" s="66" t="s">
        <v>39</v>
      </c>
      <c r="F99" s="66" t="s">
        <v>23</v>
      </c>
      <c r="G99" s="66" t="s">
        <v>27</v>
      </c>
      <c r="H99" s="68">
        <v>29000</v>
      </c>
      <c r="I99" s="68">
        <v>832.3</v>
      </c>
      <c r="J99" s="68">
        <v>0</v>
      </c>
      <c r="K99" s="68">
        <v>881.6</v>
      </c>
      <c r="L99" s="68">
        <v>225</v>
      </c>
      <c r="M99" s="68">
        <f t="shared" si="15"/>
        <v>1938.9</v>
      </c>
      <c r="N99" s="68">
        <f t="shared" si="14"/>
        <v>27061.1</v>
      </c>
    </row>
    <row r="100" spans="2:14" s="65" customFormat="1" ht="120.75" customHeight="1" x14ac:dyDescent="0.25">
      <c r="B100" s="66">
        <f t="shared" si="11"/>
        <v>95</v>
      </c>
      <c r="C100" s="67" t="s">
        <v>165</v>
      </c>
      <c r="D100" s="66" t="s">
        <v>115</v>
      </c>
      <c r="E100" s="66" t="s">
        <v>39</v>
      </c>
      <c r="F100" s="66" t="s">
        <v>23</v>
      </c>
      <c r="G100" s="66" t="s">
        <v>27</v>
      </c>
      <c r="H100" s="68">
        <v>20000</v>
      </c>
      <c r="I100" s="68">
        <v>574</v>
      </c>
      <c r="J100" s="68">
        <v>0</v>
      </c>
      <c r="K100" s="68">
        <v>608</v>
      </c>
      <c r="L100" s="68">
        <v>25</v>
      </c>
      <c r="M100" s="68">
        <f t="shared" si="15"/>
        <v>1207</v>
      </c>
      <c r="N100" s="68">
        <f t="shared" si="14"/>
        <v>18793</v>
      </c>
    </row>
    <row r="101" spans="2:14" s="65" customFormat="1" ht="120.75" customHeight="1" x14ac:dyDescent="0.25">
      <c r="B101" s="66">
        <f t="shared" si="11"/>
        <v>96</v>
      </c>
      <c r="C101" s="67" t="s">
        <v>166</v>
      </c>
      <c r="D101" s="66" t="s">
        <v>115</v>
      </c>
      <c r="E101" s="66" t="s">
        <v>39</v>
      </c>
      <c r="F101" s="66" t="s">
        <v>23</v>
      </c>
      <c r="G101" s="66" t="s">
        <v>27</v>
      </c>
      <c r="H101" s="68">
        <v>20000</v>
      </c>
      <c r="I101" s="68">
        <v>574</v>
      </c>
      <c r="J101" s="68">
        <v>0</v>
      </c>
      <c r="K101" s="68">
        <v>608</v>
      </c>
      <c r="L101" s="68">
        <v>25</v>
      </c>
      <c r="M101" s="68">
        <f t="shared" si="15"/>
        <v>1207</v>
      </c>
      <c r="N101" s="68">
        <f t="shared" si="14"/>
        <v>18793</v>
      </c>
    </row>
    <row r="102" spans="2:14" s="65" customFormat="1" ht="120.75" customHeight="1" x14ac:dyDescent="0.25">
      <c r="B102" s="66">
        <f t="shared" si="11"/>
        <v>97</v>
      </c>
      <c r="C102" s="67" t="s">
        <v>167</v>
      </c>
      <c r="D102" s="66" t="s">
        <v>115</v>
      </c>
      <c r="E102" s="66" t="s">
        <v>168</v>
      </c>
      <c r="F102" s="66" t="s">
        <v>23</v>
      </c>
      <c r="G102" s="66" t="s">
        <v>20</v>
      </c>
      <c r="H102" s="68">
        <v>30000</v>
      </c>
      <c r="I102" s="68">
        <v>861</v>
      </c>
      <c r="J102" s="68">
        <v>0</v>
      </c>
      <c r="K102" s="68">
        <v>912</v>
      </c>
      <c r="L102" s="68">
        <v>25</v>
      </c>
      <c r="M102" s="68">
        <f t="shared" si="15"/>
        <v>1798</v>
      </c>
      <c r="N102" s="68">
        <f t="shared" si="14"/>
        <v>28202</v>
      </c>
    </row>
    <row r="103" spans="2:14" s="65" customFormat="1" ht="120.75" customHeight="1" x14ac:dyDescent="0.25">
      <c r="B103" s="66">
        <f t="shared" si="11"/>
        <v>98</v>
      </c>
      <c r="C103" s="67" t="s">
        <v>169</v>
      </c>
      <c r="D103" s="66" t="s">
        <v>115</v>
      </c>
      <c r="E103" s="66" t="s">
        <v>170</v>
      </c>
      <c r="F103" s="66" t="s">
        <v>23</v>
      </c>
      <c r="G103" s="66" t="s">
        <v>20</v>
      </c>
      <c r="H103" s="68">
        <v>30000</v>
      </c>
      <c r="I103" s="68">
        <v>861</v>
      </c>
      <c r="J103" s="68">
        <v>0</v>
      </c>
      <c r="K103" s="68">
        <v>912</v>
      </c>
      <c r="L103" s="68">
        <v>25</v>
      </c>
      <c r="M103" s="68">
        <f t="shared" si="15"/>
        <v>1798</v>
      </c>
      <c r="N103" s="68">
        <f t="shared" si="14"/>
        <v>28202</v>
      </c>
    </row>
    <row r="104" spans="2:14" s="65" customFormat="1" ht="120.75" customHeight="1" x14ac:dyDescent="0.25">
      <c r="B104" s="66">
        <f t="shared" si="11"/>
        <v>99</v>
      </c>
      <c r="C104" s="67" t="s">
        <v>171</v>
      </c>
      <c r="D104" s="66" t="s">
        <v>115</v>
      </c>
      <c r="E104" s="66" t="s">
        <v>170</v>
      </c>
      <c r="F104" s="66" t="s">
        <v>23</v>
      </c>
      <c r="G104" s="66" t="s">
        <v>20</v>
      </c>
      <c r="H104" s="68">
        <v>35000</v>
      </c>
      <c r="I104" s="68">
        <v>1004.5</v>
      </c>
      <c r="J104" s="68">
        <v>0</v>
      </c>
      <c r="K104" s="68">
        <v>1064</v>
      </c>
      <c r="L104" s="68">
        <v>716.16</v>
      </c>
      <c r="M104" s="68">
        <f t="shared" si="15"/>
        <v>2784.66</v>
      </c>
      <c r="N104" s="68">
        <f t="shared" si="14"/>
        <v>32215.34</v>
      </c>
    </row>
    <row r="105" spans="2:14" s="65" customFormat="1" ht="120.75" customHeight="1" x14ac:dyDescent="0.25">
      <c r="B105" s="66">
        <f t="shared" si="11"/>
        <v>100</v>
      </c>
      <c r="C105" s="67" t="s">
        <v>172</v>
      </c>
      <c r="D105" s="66" t="s">
        <v>115</v>
      </c>
      <c r="E105" s="66" t="s">
        <v>170</v>
      </c>
      <c r="F105" s="66" t="s">
        <v>23</v>
      </c>
      <c r="G105" s="66" t="s">
        <v>27</v>
      </c>
      <c r="H105" s="68">
        <v>30000</v>
      </c>
      <c r="I105" s="68">
        <v>861</v>
      </c>
      <c r="J105" s="68">
        <v>0</v>
      </c>
      <c r="K105" s="68">
        <v>912</v>
      </c>
      <c r="L105" s="68">
        <v>2144.7800000000002</v>
      </c>
      <c r="M105" s="68">
        <f t="shared" si="15"/>
        <v>3917.78</v>
      </c>
      <c r="N105" s="68">
        <f t="shared" si="14"/>
        <v>26082.22</v>
      </c>
    </row>
    <row r="106" spans="2:14" s="65" customFormat="1" ht="120.75" customHeight="1" x14ac:dyDescent="0.25">
      <c r="B106" s="66">
        <f t="shared" si="11"/>
        <v>101</v>
      </c>
      <c r="C106" s="67" t="s">
        <v>173</v>
      </c>
      <c r="D106" s="66" t="s">
        <v>115</v>
      </c>
      <c r="E106" s="66" t="s">
        <v>170</v>
      </c>
      <c r="F106" s="66" t="s">
        <v>23</v>
      </c>
      <c r="G106" s="66" t="s">
        <v>20</v>
      </c>
      <c r="H106" s="68">
        <v>40000</v>
      </c>
      <c r="I106" s="68">
        <v>1148</v>
      </c>
      <c r="J106" s="68">
        <v>0</v>
      </c>
      <c r="K106" s="68">
        <v>1216</v>
      </c>
      <c r="L106" s="68">
        <v>25</v>
      </c>
      <c r="M106" s="68">
        <f t="shared" si="15"/>
        <v>2389</v>
      </c>
      <c r="N106" s="68">
        <f t="shared" si="14"/>
        <v>37611</v>
      </c>
    </row>
    <row r="107" spans="2:14" s="65" customFormat="1" ht="120.75" customHeight="1" x14ac:dyDescent="0.25">
      <c r="B107" s="66">
        <f t="shared" si="11"/>
        <v>102</v>
      </c>
      <c r="C107" s="67" t="s">
        <v>174</v>
      </c>
      <c r="D107" s="66" t="s">
        <v>115</v>
      </c>
      <c r="E107" s="66" t="s">
        <v>170</v>
      </c>
      <c r="F107" s="66" t="s">
        <v>23</v>
      </c>
      <c r="G107" s="66" t="s">
        <v>20</v>
      </c>
      <c r="H107" s="68">
        <v>30000</v>
      </c>
      <c r="I107" s="68">
        <v>861</v>
      </c>
      <c r="J107" s="68">
        <v>0</v>
      </c>
      <c r="K107" s="68">
        <v>912</v>
      </c>
      <c r="L107" s="68">
        <v>25</v>
      </c>
      <c r="M107" s="68">
        <f t="shared" si="15"/>
        <v>1798</v>
      </c>
      <c r="N107" s="68">
        <f t="shared" si="14"/>
        <v>28202</v>
      </c>
    </row>
    <row r="108" spans="2:14" s="65" customFormat="1" ht="120.75" customHeight="1" x14ac:dyDescent="0.25">
      <c r="B108" s="66">
        <f t="shared" si="11"/>
        <v>103</v>
      </c>
      <c r="C108" s="67" t="s">
        <v>175</v>
      </c>
      <c r="D108" s="66" t="s">
        <v>115</v>
      </c>
      <c r="E108" s="66" t="s">
        <v>170</v>
      </c>
      <c r="F108" s="66" t="s">
        <v>23</v>
      </c>
      <c r="G108" s="66" t="s">
        <v>20</v>
      </c>
      <c r="H108" s="68">
        <v>30000</v>
      </c>
      <c r="I108" s="68">
        <v>861</v>
      </c>
      <c r="J108" s="68">
        <v>0</v>
      </c>
      <c r="K108" s="68">
        <v>912</v>
      </c>
      <c r="L108" s="68">
        <v>25</v>
      </c>
      <c r="M108" s="68">
        <f t="shared" si="15"/>
        <v>1798</v>
      </c>
      <c r="N108" s="68">
        <f t="shared" si="14"/>
        <v>28202</v>
      </c>
    </row>
    <row r="109" spans="2:14" s="65" customFormat="1" ht="120.75" customHeight="1" x14ac:dyDescent="0.25">
      <c r="B109" s="66">
        <f t="shared" si="11"/>
        <v>104</v>
      </c>
      <c r="C109" s="67" t="s">
        <v>176</v>
      </c>
      <c r="D109" s="66" t="s">
        <v>115</v>
      </c>
      <c r="E109" s="66" t="s">
        <v>177</v>
      </c>
      <c r="F109" s="66" t="s">
        <v>23</v>
      </c>
      <c r="G109" s="66" t="s">
        <v>20</v>
      </c>
      <c r="H109" s="68">
        <v>50000</v>
      </c>
      <c r="I109" s="68">
        <v>1435</v>
      </c>
      <c r="J109" s="68">
        <v>1854</v>
      </c>
      <c r="K109" s="68">
        <v>1520</v>
      </c>
      <c r="L109" s="68">
        <v>145</v>
      </c>
      <c r="M109" s="68">
        <f t="shared" si="15"/>
        <v>4954</v>
      </c>
      <c r="N109" s="68">
        <f t="shared" si="14"/>
        <v>45046</v>
      </c>
    </row>
    <row r="110" spans="2:14" s="65" customFormat="1" ht="120.75" customHeight="1" x14ac:dyDescent="0.25">
      <c r="B110" s="66">
        <f t="shared" si="11"/>
        <v>105</v>
      </c>
      <c r="C110" s="67" t="s">
        <v>178</v>
      </c>
      <c r="D110" s="66" t="s">
        <v>115</v>
      </c>
      <c r="E110" s="66" t="s">
        <v>168</v>
      </c>
      <c r="F110" s="66" t="s">
        <v>23</v>
      </c>
      <c r="G110" s="66" t="s">
        <v>20</v>
      </c>
      <c r="H110" s="68">
        <v>39000</v>
      </c>
      <c r="I110" s="68">
        <v>1119.3</v>
      </c>
      <c r="J110" s="68">
        <v>0</v>
      </c>
      <c r="K110" s="68">
        <v>1185.5999999999999</v>
      </c>
      <c r="L110" s="68">
        <v>225</v>
      </c>
      <c r="M110" s="68">
        <f t="shared" si="15"/>
        <v>2529.8999999999996</v>
      </c>
      <c r="N110" s="68">
        <f t="shared" si="14"/>
        <v>36470.1</v>
      </c>
    </row>
    <row r="111" spans="2:14" s="65" customFormat="1" ht="120.75" customHeight="1" x14ac:dyDescent="0.25">
      <c r="B111" s="66">
        <f t="shared" si="11"/>
        <v>106</v>
      </c>
      <c r="C111" s="67" t="s">
        <v>179</v>
      </c>
      <c r="D111" s="66" t="s">
        <v>115</v>
      </c>
      <c r="E111" s="66" t="s">
        <v>168</v>
      </c>
      <c r="F111" s="66" t="s">
        <v>23</v>
      </c>
      <c r="G111" s="66" t="s">
        <v>20</v>
      </c>
      <c r="H111" s="68">
        <v>30000</v>
      </c>
      <c r="I111" s="68">
        <v>861</v>
      </c>
      <c r="J111" s="68">
        <v>0</v>
      </c>
      <c r="K111" s="68">
        <v>912</v>
      </c>
      <c r="L111" s="68">
        <v>25</v>
      </c>
      <c r="M111" s="68">
        <f t="shared" si="15"/>
        <v>1798</v>
      </c>
      <c r="N111" s="68">
        <f t="shared" si="14"/>
        <v>28202</v>
      </c>
    </row>
    <row r="112" spans="2:14" s="65" customFormat="1" ht="120.75" customHeight="1" x14ac:dyDescent="0.25">
      <c r="B112" s="66">
        <f t="shared" si="11"/>
        <v>107</v>
      </c>
      <c r="C112" s="67" t="s">
        <v>180</v>
      </c>
      <c r="D112" s="66" t="s">
        <v>115</v>
      </c>
      <c r="E112" s="66" t="s">
        <v>168</v>
      </c>
      <c r="F112" s="66" t="s">
        <v>23</v>
      </c>
      <c r="G112" s="66" t="s">
        <v>20</v>
      </c>
      <c r="H112" s="68">
        <v>30000</v>
      </c>
      <c r="I112" s="68">
        <v>861</v>
      </c>
      <c r="J112" s="68">
        <v>0</v>
      </c>
      <c r="K112" s="68">
        <v>912</v>
      </c>
      <c r="L112" s="68">
        <v>25</v>
      </c>
      <c r="M112" s="68">
        <f t="shared" si="15"/>
        <v>1798</v>
      </c>
      <c r="N112" s="68">
        <f t="shared" si="14"/>
        <v>28202</v>
      </c>
    </row>
    <row r="113" spans="2:14" s="65" customFormat="1" ht="120.75" customHeight="1" x14ac:dyDescent="0.25">
      <c r="B113" s="66">
        <f t="shared" si="11"/>
        <v>108</v>
      </c>
      <c r="C113" s="67" t="s">
        <v>181</v>
      </c>
      <c r="D113" s="66" t="s">
        <v>115</v>
      </c>
      <c r="E113" s="66" t="s">
        <v>168</v>
      </c>
      <c r="F113" s="66" t="s">
        <v>23</v>
      </c>
      <c r="G113" s="66" t="s">
        <v>20</v>
      </c>
      <c r="H113" s="68">
        <v>30000</v>
      </c>
      <c r="I113" s="68">
        <v>861</v>
      </c>
      <c r="J113" s="68">
        <v>0</v>
      </c>
      <c r="K113" s="68">
        <v>912</v>
      </c>
      <c r="L113" s="68">
        <v>25</v>
      </c>
      <c r="M113" s="68">
        <f t="shared" si="15"/>
        <v>1798</v>
      </c>
      <c r="N113" s="68">
        <f t="shared" si="14"/>
        <v>28202</v>
      </c>
    </row>
    <row r="114" spans="2:14" s="65" customFormat="1" ht="120.75" customHeight="1" x14ac:dyDescent="0.25">
      <c r="B114" s="66">
        <f t="shared" si="11"/>
        <v>109</v>
      </c>
      <c r="C114" s="67" t="s">
        <v>182</v>
      </c>
      <c r="D114" s="66" t="s">
        <v>115</v>
      </c>
      <c r="E114" s="66" t="s">
        <v>39</v>
      </c>
      <c r="F114" s="66" t="s">
        <v>23</v>
      </c>
      <c r="G114" s="66" t="s">
        <v>20</v>
      </c>
      <c r="H114" s="68">
        <v>20000</v>
      </c>
      <c r="I114" s="68">
        <v>574</v>
      </c>
      <c r="J114" s="68">
        <v>0</v>
      </c>
      <c r="K114" s="68">
        <v>608</v>
      </c>
      <c r="L114" s="68">
        <v>25</v>
      </c>
      <c r="M114" s="68">
        <f t="shared" si="15"/>
        <v>1207</v>
      </c>
      <c r="N114" s="68">
        <f t="shared" si="14"/>
        <v>18793</v>
      </c>
    </row>
    <row r="115" spans="2:14" s="65" customFormat="1" ht="120.75" customHeight="1" x14ac:dyDescent="0.25">
      <c r="B115" s="66">
        <f t="shared" si="11"/>
        <v>110</v>
      </c>
      <c r="C115" s="67" t="s">
        <v>183</v>
      </c>
      <c r="D115" s="66" t="s">
        <v>115</v>
      </c>
      <c r="E115" s="66" t="s">
        <v>42</v>
      </c>
      <c r="F115" s="66" t="s">
        <v>23</v>
      </c>
      <c r="G115" s="66" t="s">
        <v>20</v>
      </c>
      <c r="H115" s="68">
        <v>29000</v>
      </c>
      <c r="I115" s="68">
        <v>832.3</v>
      </c>
      <c r="J115" s="68">
        <v>0</v>
      </c>
      <c r="K115" s="68">
        <v>881.6</v>
      </c>
      <c r="L115" s="68">
        <v>25</v>
      </c>
      <c r="M115" s="68">
        <f t="shared" ref="M115:M127" si="16">I115+J115+K115+L115</f>
        <v>1738.9</v>
      </c>
      <c r="N115" s="68">
        <f t="shared" ref="N115:N148" si="17">H115-M115</f>
        <v>27261.1</v>
      </c>
    </row>
    <row r="116" spans="2:14" s="65" customFormat="1" ht="120.75" customHeight="1" x14ac:dyDescent="0.25">
      <c r="B116" s="66">
        <f t="shared" si="11"/>
        <v>111</v>
      </c>
      <c r="C116" s="67" t="s">
        <v>184</v>
      </c>
      <c r="D116" s="66" t="s">
        <v>115</v>
      </c>
      <c r="E116" s="66" t="s">
        <v>42</v>
      </c>
      <c r="F116" s="66" t="s">
        <v>23</v>
      </c>
      <c r="G116" s="66" t="s">
        <v>20</v>
      </c>
      <c r="H116" s="68">
        <v>29000</v>
      </c>
      <c r="I116" s="68">
        <v>832.3</v>
      </c>
      <c r="J116" s="68">
        <v>0</v>
      </c>
      <c r="K116" s="68">
        <v>881.6</v>
      </c>
      <c r="L116" s="68">
        <v>225</v>
      </c>
      <c r="M116" s="68">
        <f t="shared" si="16"/>
        <v>1938.9</v>
      </c>
      <c r="N116" s="68">
        <f t="shared" si="17"/>
        <v>27061.1</v>
      </c>
    </row>
    <row r="117" spans="2:14" s="65" customFormat="1" ht="120.75" customHeight="1" x14ac:dyDescent="0.25">
      <c r="B117" s="66">
        <f t="shared" si="11"/>
        <v>112</v>
      </c>
      <c r="C117" s="67" t="s">
        <v>185</v>
      </c>
      <c r="D117" s="66" t="s">
        <v>115</v>
      </c>
      <c r="E117" s="66" t="s">
        <v>42</v>
      </c>
      <c r="F117" s="66" t="s">
        <v>23</v>
      </c>
      <c r="G117" s="66" t="s">
        <v>20</v>
      </c>
      <c r="H117" s="68">
        <v>25000</v>
      </c>
      <c r="I117" s="68">
        <v>717.5</v>
      </c>
      <c r="J117" s="68">
        <v>0</v>
      </c>
      <c r="K117" s="68">
        <v>760</v>
      </c>
      <c r="L117" s="68">
        <v>25</v>
      </c>
      <c r="M117" s="68">
        <f t="shared" si="16"/>
        <v>1502.5</v>
      </c>
      <c r="N117" s="68">
        <f t="shared" si="17"/>
        <v>23497.5</v>
      </c>
    </row>
    <row r="118" spans="2:14" s="65" customFormat="1" ht="120.75" customHeight="1" x14ac:dyDescent="0.25">
      <c r="B118" s="66">
        <f t="shared" si="11"/>
        <v>113</v>
      </c>
      <c r="C118" s="67" t="s">
        <v>186</v>
      </c>
      <c r="D118" s="66" t="s">
        <v>115</v>
      </c>
      <c r="E118" s="66" t="s">
        <v>42</v>
      </c>
      <c r="F118" s="66" t="s">
        <v>23</v>
      </c>
      <c r="G118" s="66" t="s">
        <v>20</v>
      </c>
      <c r="H118" s="68">
        <v>25000</v>
      </c>
      <c r="I118" s="68">
        <v>717.5</v>
      </c>
      <c r="J118" s="68">
        <v>0</v>
      </c>
      <c r="K118" s="68">
        <v>760</v>
      </c>
      <c r="L118" s="68">
        <v>225</v>
      </c>
      <c r="M118" s="68">
        <f t="shared" si="16"/>
        <v>1702.5</v>
      </c>
      <c r="N118" s="68">
        <f t="shared" si="17"/>
        <v>23297.5</v>
      </c>
    </row>
    <row r="119" spans="2:14" s="65" customFormat="1" ht="120.75" customHeight="1" x14ac:dyDescent="0.25">
      <c r="B119" s="66">
        <f t="shared" si="11"/>
        <v>114</v>
      </c>
      <c r="C119" s="67" t="s">
        <v>187</v>
      </c>
      <c r="D119" s="66" t="s">
        <v>115</v>
      </c>
      <c r="E119" s="66" t="s">
        <v>42</v>
      </c>
      <c r="F119" s="66" t="s">
        <v>23</v>
      </c>
      <c r="G119" s="66" t="s">
        <v>20</v>
      </c>
      <c r="H119" s="68">
        <v>25000</v>
      </c>
      <c r="I119" s="68">
        <v>717.5</v>
      </c>
      <c r="J119" s="68">
        <v>0</v>
      </c>
      <c r="K119" s="68">
        <v>760</v>
      </c>
      <c r="L119" s="68">
        <v>25</v>
      </c>
      <c r="M119" s="68">
        <f t="shared" si="16"/>
        <v>1502.5</v>
      </c>
      <c r="N119" s="68">
        <f t="shared" si="17"/>
        <v>23497.5</v>
      </c>
    </row>
    <row r="120" spans="2:14" s="65" customFormat="1" ht="120.75" customHeight="1" x14ac:dyDescent="0.25">
      <c r="B120" s="66">
        <f t="shared" si="11"/>
        <v>115</v>
      </c>
      <c r="C120" s="67" t="s">
        <v>188</v>
      </c>
      <c r="D120" s="66" t="s">
        <v>115</v>
      </c>
      <c r="E120" s="66" t="s">
        <v>42</v>
      </c>
      <c r="F120" s="66" t="s">
        <v>23</v>
      </c>
      <c r="G120" s="66" t="s">
        <v>20</v>
      </c>
      <c r="H120" s="68">
        <v>25000</v>
      </c>
      <c r="I120" s="68">
        <v>717.5</v>
      </c>
      <c r="J120" s="68">
        <v>0</v>
      </c>
      <c r="K120" s="68">
        <v>760</v>
      </c>
      <c r="L120" s="68">
        <v>225</v>
      </c>
      <c r="M120" s="68">
        <f t="shared" si="16"/>
        <v>1702.5</v>
      </c>
      <c r="N120" s="68">
        <f t="shared" si="17"/>
        <v>23297.5</v>
      </c>
    </row>
    <row r="121" spans="2:14" s="65" customFormat="1" ht="120.75" customHeight="1" x14ac:dyDescent="0.25">
      <c r="B121" s="66">
        <f t="shared" si="11"/>
        <v>116</v>
      </c>
      <c r="C121" s="67" t="s">
        <v>189</v>
      </c>
      <c r="D121" s="66" t="s">
        <v>115</v>
      </c>
      <c r="E121" s="66" t="s">
        <v>42</v>
      </c>
      <c r="F121" s="66" t="s">
        <v>23</v>
      </c>
      <c r="G121" s="66" t="s">
        <v>20</v>
      </c>
      <c r="H121" s="68">
        <v>29000</v>
      </c>
      <c r="I121" s="68">
        <v>832.3</v>
      </c>
      <c r="J121" s="68">
        <v>0</v>
      </c>
      <c r="K121" s="68">
        <v>881.6</v>
      </c>
      <c r="L121" s="68">
        <v>225</v>
      </c>
      <c r="M121" s="68">
        <f t="shared" si="16"/>
        <v>1938.9</v>
      </c>
      <c r="N121" s="68">
        <f t="shared" si="17"/>
        <v>27061.1</v>
      </c>
    </row>
    <row r="122" spans="2:14" s="65" customFormat="1" ht="120.75" customHeight="1" x14ac:dyDescent="0.25">
      <c r="B122" s="66">
        <f t="shared" si="11"/>
        <v>117</v>
      </c>
      <c r="C122" s="67" t="s">
        <v>190</v>
      </c>
      <c r="D122" s="66" t="s">
        <v>115</v>
      </c>
      <c r="E122" s="66" t="s">
        <v>42</v>
      </c>
      <c r="F122" s="66" t="s">
        <v>23</v>
      </c>
      <c r="G122" s="66" t="s">
        <v>20</v>
      </c>
      <c r="H122" s="68">
        <v>29000</v>
      </c>
      <c r="I122" s="68">
        <v>832.3</v>
      </c>
      <c r="J122" s="68">
        <v>0</v>
      </c>
      <c r="K122" s="68">
        <v>881.6</v>
      </c>
      <c r="L122" s="68">
        <v>25</v>
      </c>
      <c r="M122" s="68">
        <f t="shared" si="16"/>
        <v>1738.9</v>
      </c>
      <c r="N122" s="68">
        <f t="shared" si="17"/>
        <v>27261.1</v>
      </c>
    </row>
    <row r="123" spans="2:14" s="65" customFormat="1" ht="120.75" customHeight="1" x14ac:dyDescent="0.25">
      <c r="B123" s="66">
        <f t="shared" si="11"/>
        <v>118</v>
      </c>
      <c r="C123" s="67" t="s">
        <v>191</v>
      </c>
      <c r="D123" s="66" t="s">
        <v>115</v>
      </c>
      <c r="E123" s="66" t="s">
        <v>42</v>
      </c>
      <c r="F123" s="66" t="s">
        <v>23</v>
      </c>
      <c r="G123" s="66" t="s">
        <v>20</v>
      </c>
      <c r="H123" s="68">
        <v>29000</v>
      </c>
      <c r="I123" s="68">
        <v>832.3</v>
      </c>
      <c r="J123" s="68">
        <v>0</v>
      </c>
      <c r="K123" s="68">
        <v>881.6</v>
      </c>
      <c r="L123" s="68">
        <v>25</v>
      </c>
      <c r="M123" s="68">
        <f t="shared" si="16"/>
        <v>1738.9</v>
      </c>
      <c r="N123" s="68">
        <f t="shared" si="17"/>
        <v>27261.1</v>
      </c>
    </row>
    <row r="124" spans="2:14" s="65" customFormat="1" ht="120.75" customHeight="1" x14ac:dyDescent="0.25">
      <c r="B124" s="66">
        <f t="shared" si="11"/>
        <v>119</v>
      </c>
      <c r="C124" s="71" t="s">
        <v>192</v>
      </c>
      <c r="D124" s="66" t="s">
        <v>115</v>
      </c>
      <c r="E124" s="66" t="s">
        <v>42</v>
      </c>
      <c r="F124" s="66" t="s">
        <v>23</v>
      </c>
      <c r="G124" s="66" t="s">
        <v>20</v>
      </c>
      <c r="H124" s="68">
        <v>27000</v>
      </c>
      <c r="I124" s="68">
        <f>+H124*2.87%</f>
        <v>774.9</v>
      </c>
      <c r="J124" s="68">
        <v>0</v>
      </c>
      <c r="K124" s="68">
        <f>+H124*3.04%</f>
        <v>820.8</v>
      </c>
      <c r="L124" s="68">
        <v>25</v>
      </c>
      <c r="M124" s="68">
        <f>I124+J124+K124+L124</f>
        <v>1620.6999999999998</v>
      </c>
      <c r="N124" s="68">
        <f>H124-M124</f>
        <v>25379.3</v>
      </c>
    </row>
    <row r="125" spans="2:14" s="65" customFormat="1" ht="120.75" customHeight="1" x14ac:dyDescent="0.25">
      <c r="B125" s="66">
        <f t="shared" si="11"/>
        <v>120</v>
      </c>
      <c r="C125" s="67" t="s">
        <v>193</v>
      </c>
      <c r="D125" s="66" t="s">
        <v>115</v>
      </c>
      <c r="E125" s="66" t="s">
        <v>194</v>
      </c>
      <c r="F125" s="66" t="s">
        <v>23</v>
      </c>
      <c r="G125" s="66" t="s">
        <v>20</v>
      </c>
      <c r="H125" s="68">
        <v>26000</v>
      </c>
      <c r="I125" s="68">
        <v>746.2</v>
      </c>
      <c r="J125" s="68">
        <v>0</v>
      </c>
      <c r="K125" s="68">
        <v>790.4</v>
      </c>
      <c r="L125" s="68">
        <v>225</v>
      </c>
      <c r="M125" s="68">
        <f t="shared" si="16"/>
        <v>1761.6</v>
      </c>
      <c r="N125" s="68">
        <f t="shared" si="17"/>
        <v>24238.400000000001</v>
      </c>
    </row>
    <row r="126" spans="2:14" s="65" customFormat="1" ht="120.75" customHeight="1" x14ac:dyDescent="0.25">
      <c r="B126" s="66">
        <f t="shared" si="11"/>
        <v>121</v>
      </c>
      <c r="C126" s="67" t="s">
        <v>195</v>
      </c>
      <c r="D126" s="66" t="s">
        <v>115</v>
      </c>
      <c r="E126" s="66" t="s">
        <v>194</v>
      </c>
      <c r="F126" s="66" t="s">
        <v>23</v>
      </c>
      <c r="G126" s="66" t="s">
        <v>20</v>
      </c>
      <c r="H126" s="68">
        <v>29000</v>
      </c>
      <c r="I126" s="68">
        <v>832.3</v>
      </c>
      <c r="J126" s="68">
        <v>0</v>
      </c>
      <c r="K126" s="68">
        <v>881.6</v>
      </c>
      <c r="L126" s="68">
        <v>2144.7800000000002</v>
      </c>
      <c r="M126" s="68">
        <f t="shared" si="16"/>
        <v>3858.6800000000003</v>
      </c>
      <c r="N126" s="68">
        <f t="shared" si="17"/>
        <v>25141.32</v>
      </c>
    </row>
    <row r="127" spans="2:14" s="65" customFormat="1" ht="120.75" customHeight="1" x14ac:dyDescent="0.25">
      <c r="B127" s="66">
        <f t="shared" si="11"/>
        <v>122</v>
      </c>
      <c r="C127" s="67" t="s">
        <v>196</v>
      </c>
      <c r="D127" s="66" t="s">
        <v>115</v>
      </c>
      <c r="E127" s="66" t="s">
        <v>116</v>
      </c>
      <c r="F127" s="66" t="s">
        <v>23</v>
      </c>
      <c r="G127" s="66" t="s">
        <v>20</v>
      </c>
      <c r="H127" s="68">
        <v>29000</v>
      </c>
      <c r="I127" s="68">
        <v>832.3</v>
      </c>
      <c r="J127" s="68">
        <v>0</v>
      </c>
      <c r="K127" s="68">
        <v>881.6</v>
      </c>
      <c r="L127" s="68">
        <v>265</v>
      </c>
      <c r="M127" s="68">
        <f t="shared" si="16"/>
        <v>1978.9</v>
      </c>
      <c r="N127" s="68">
        <f t="shared" si="17"/>
        <v>27021.1</v>
      </c>
    </row>
    <row r="128" spans="2:14" s="65" customFormat="1" ht="120.75" customHeight="1" x14ac:dyDescent="0.25">
      <c r="B128" s="66">
        <f t="shared" si="11"/>
        <v>123</v>
      </c>
      <c r="C128" s="67" t="s">
        <v>197</v>
      </c>
      <c r="D128" s="66" t="s">
        <v>198</v>
      </c>
      <c r="E128" s="66" t="s">
        <v>199</v>
      </c>
      <c r="F128" s="66" t="s">
        <v>23</v>
      </c>
      <c r="G128" s="66" t="s">
        <v>20</v>
      </c>
      <c r="H128" s="68">
        <v>40000</v>
      </c>
      <c r="I128" s="68">
        <v>1148</v>
      </c>
      <c r="J128" s="68">
        <v>0</v>
      </c>
      <c r="K128" s="68">
        <v>1216</v>
      </c>
      <c r="L128" s="68">
        <v>25</v>
      </c>
      <c r="M128" s="68">
        <f t="shared" ref="M128:M148" si="18">I128+J128+K128+L128</f>
        <v>2389</v>
      </c>
      <c r="N128" s="68">
        <f t="shared" si="17"/>
        <v>37611</v>
      </c>
    </row>
    <row r="129" spans="2:14" s="65" customFormat="1" ht="120.75" customHeight="1" x14ac:dyDescent="0.25">
      <c r="B129" s="66">
        <f t="shared" si="11"/>
        <v>124</v>
      </c>
      <c r="C129" s="67" t="s">
        <v>200</v>
      </c>
      <c r="D129" s="66" t="s">
        <v>198</v>
      </c>
      <c r="E129" s="66" t="s">
        <v>199</v>
      </c>
      <c r="F129" s="66" t="s">
        <v>64</v>
      </c>
      <c r="G129" s="66" t="s">
        <v>20</v>
      </c>
      <c r="H129" s="68">
        <v>40000</v>
      </c>
      <c r="I129" s="68">
        <v>1148</v>
      </c>
      <c r="J129" s="68">
        <v>221.31</v>
      </c>
      <c r="K129" s="68">
        <v>1216</v>
      </c>
      <c r="L129" s="68">
        <v>225</v>
      </c>
      <c r="M129" s="68">
        <f t="shared" si="18"/>
        <v>2810.31</v>
      </c>
      <c r="N129" s="68">
        <f t="shared" si="17"/>
        <v>37189.69</v>
      </c>
    </row>
    <row r="130" spans="2:14" s="65" customFormat="1" ht="120.75" customHeight="1" x14ac:dyDescent="0.25">
      <c r="B130" s="66">
        <f t="shared" si="11"/>
        <v>125</v>
      </c>
      <c r="C130" s="67" t="s">
        <v>201</v>
      </c>
      <c r="D130" s="66" t="s">
        <v>202</v>
      </c>
      <c r="E130" s="66" t="s">
        <v>203</v>
      </c>
      <c r="F130" s="66" t="s">
        <v>23</v>
      </c>
      <c r="G130" s="66" t="s">
        <v>20</v>
      </c>
      <c r="H130" s="68">
        <v>220000</v>
      </c>
      <c r="I130" s="68">
        <v>6314</v>
      </c>
      <c r="J130" s="68">
        <v>40332.44</v>
      </c>
      <c r="K130" s="68">
        <v>6688</v>
      </c>
      <c r="L130" s="68">
        <v>25</v>
      </c>
      <c r="M130" s="68">
        <f t="shared" si="18"/>
        <v>53359.44</v>
      </c>
      <c r="N130" s="68">
        <f t="shared" si="17"/>
        <v>166640.56</v>
      </c>
    </row>
    <row r="131" spans="2:14" s="65" customFormat="1" ht="120.75" customHeight="1" x14ac:dyDescent="0.25">
      <c r="B131" s="66">
        <f t="shared" si="11"/>
        <v>126</v>
      </c>
      <c r="C131" s="67" t="s">
        <v>204</v>
      </c>
      <c r="D131" s="66" t="s">
        <v>202</v>
      </c>
      <c r="E131" s="66" t="s">
        <v>205</v>
      </c>
      <c r="F131" s="66" t="s">
        <v>23</v>
      </c>
      <c r="G131" s="66" t="s">
        <v>20</v>
      </c>
      <c r="H131" s="68">
        <v>30000</v>
      </c>
      <c r="I131" s="68">
        <v>861</v>
      </c>
      <c r="J131" s="68">
        <v>0</v>
      </c>
      <c r="K131" s="68">
        <v>912</v>
      </c>
      <c r="L131" s="68">
        <v>225</v>
      </c>
      <c r="M131" s="68">
        <f t="shared" si="18"/>
        <v>1998</v>
      </c>
      <c r="N131" s="68">
        <f t="shared" si="17"/>
        <v>28002</v>
      </c>
    </row>
    <row r="132" spans="2:14" s="65" customFormat="1" ht="120.75" customHeight="1" x14ac:dyDescent="0.25">
      <c r="B132" s="66">
        <f t="shared" si="11"/>
        <v>127</v>
      </c>
      <c r="C132" s="67" t="s">
        <v>206</v>
      </c>
      <c r="D132" s="75" t="s">
        <v>202</v>
      </c>
      <c r="E132" s="66" t="s">
        <v>207</v>
      </c>
      <c r="F132" s="66" t="s">
        <v>23</v>
      </c>
      <c r="G132" s="66" t="s">
        <v>20</v>
      </c>
      <c r="H132" s="68">
        <v>30000</v>
      </c>
      <c r="I132" s="68">
        <v>861</v>
      </c>
      <c r="J132" s="68">
        <v>0</v>
      </c>
      <c r="K132" s="68">
        <v>912</v>
      </c>
      <c r="L132" s="68">
        <v>225</v>
      </c>
      <c r="M132" s="68">
        <f>I132+J132+K132+L132</f>
        <v>1998</v>
      </c>
      <c r="N132" s="68">
        <f>H132-M132</f>
        <v>28002</v>
      </c>
    </row>
    <row r="133" spans="2:14" s="65" customFormat="1" ht="120.75" customHeight="1" x14ac:dyDescent="0.25">
      <c r="B133" s="66">
        <f t="shared" si="11"/>
        <v>128</v>
      </c>
      <c r="C133" s="67" t="s">
        <v>208</v>
      </c>
      <c r="D133" s="66" t="s">
        <v>209</v>
      </c>
      <c r="E133" s="66" t="s">
        <v>210</v>
      </c>
      <c r="F133" s="66" t="s">
        <v>64</v>
      </c>
      <c r="G133" s="66" t="s">
        <v>20</v>
      </c>
      <c r="H133" s="68">
        <v>200000</v>
      </c>
      <c r="I133" s="68">
        <v>5740</v>
      </c>
      <c r="J133" s="68">
        <v>35627.94</v>
      </c>
      <c r="K133" s="68">
        <v>6080</v>
      </c>
      <c r="L133" s="68">
        <v>25</v>
      </c>
      <c r="M133" s="68">
        <f t="shared" si="18"/>
        <v>47472.94</v>
      </c>
      <c r="N133" s="68">
        <f t="shared" si="17"/>
        <v>152527.06</v>
      </c>
    </row>
    <row r="134" spans="2:14" s="65" customFormat="1" ht="120.75" customHeight="1" x14ac:dyDescent="0.25">
      <c r="B134" s="66">
        <f t="shared" si="11"/>
        <v>129</v>
      </c>
      <c r="C134" s="67" t="s">
        <v>211</v>
      </c>
      <c r="D134" s="66" t="s">
        <v>209</v>
      </c>
      <c r="E134" s="66" t="s">
        <v>61</v>
      </c>
      <c r="F134" s="66" t="s">
        <v>23</v>
      </c>
      <c r="G134" s="66" t="s">
        <v>27</v>
      </c>
      <c r="H134" s="68">
        <v>30000</v>
      </c>
      <c r="I134" s="68">
        <v>861</v>
      </c>
      <c r="J134" s="68">
        <v>0</v>
      </c>
      <c r="K134" s="68">
        <v>912</v>
      </c>
      <c r="L134" s="68">
        <v>25</v>
      </c>
      <c r="M134" s="68">
        <f t="shared" si="18"/>
        <v>1798</v>
      </c>
      <c r="N134" s="68">
        <f t="shared" si="17"/>
        <v>28202</v>
      </c>
    </row>
    <row r="135" spans="2:14" s="65" customFormat="1" ht="120.75" customHeight="1" x14ac:dyDescent="0.25">
      <c r="B135" s="66">
        <f t="shared" si="11"/>
        <v>130</v>
      </c>
      <c r="C135" s="67" t="s">
        <v>212</v>
      </c>
      <c r="D135" s="66" t="s">
        <v>209</v>
      </c>
      <c r="E135" s="66" t="s">
        <v>90</v>
      </c>
      <c r="F135" s="66" t="s">
        <v>23</v>
      </c>
      <c r="G135" s="66" t="s">
        <v>20</v>
      </c>
      <c r="H135" s="68">
        <v>50000</v>
      </c>
      <c r="I135" s="68">
        <v>1435</v>
      </c>
      <c r="J135" s="68">
        <v>1854</v>
      </c>
      <c r="K135" s="68">
        <v>1520</v>
      </c>
      <c r="L135" s="68">
        <v>225</v>
      </c>
      <c r="M135" s="68">
        <f t="shared" si="18"/>
        <v>5034</v>
      </c>
      <c r="N135" s="68">
        <f t="shared" si="17"/>
        <v>44966</v>
      </c>
    </row>
    <row r="136" spans="2:14" s="65" customFormat="1" ht="120.75" customHeight="1" x14ac:dyDescent="0.25">
      <c r="B136" s="66">
        <f t="shared" ref="B136:B199" si="19">1+B135</f>
        <v>131</v>
      </c>
      <c r="C136" s="67" t="s">
        <v>213</v>
      </c>
      <c r="D136" s="66" t="s">
        <v>209</v>
      </c>
      <c r="E136" s="66" t="s">
        <v>214</v>
      </c>
      <c r="F136" s="66" t="s">
        <v>23</v>
      </c>
      <c r="G136" s="66" t="s">
        <v>20</v>
      </c>
      <c r="H136" s="68">
        <v>100000</v>
      </c>
      <c r="I136" s="68">
        <v>2870</v>
      </c>
      <c r="J136" s="68">
        <v>12105.44</v>
      </c>
      <c r="K136" s="68">
        <v>3040</v>
      </c>
      <c r="L136" s="68">
        <v>1592.37</v>
      </c>
      <c r="M136" s="68">
        <f t="shared" si="18"/>
        <v>19607.810000000001</v>
      </c>
      <c r="N136" s="68">
        <f t="shared" si="17"/>
        <v>80392.19</v>
      </c>
    </row>
    <row r="137" spans="2:14" s="65" customFormat="1" ht="120.75" customHeight="1" x14ac:dyDescent="0.25">
      <c r="B137" s="66">
        <f t="shared" si="19"/>
        <v>132</v>
      </c>
      <c r="C137" s="67" t="s">
        <v>215</v>
      </c>
      <c r="D137" s="66" t="s">
        <v>209</v>
      </c>
      <c r="E137" s="66" t="s">
        <v>216</v>
      </c>
      <c r="F137" s="66" t="s">
        <v>23</v>
      </c>
      <c r="G137" s="66" t="s">
        <v>20</v>
      </c>
      <c r="H137" s="68">
        <v>60000</v>
      </c>
      <c r="I137" s="68">
        <v>1722</v>
      </c>
      <c r="J137" s="68">
        <v>3486.65</v>
      </c>
      <c r="K137" s="68">
        <v>1824</v>
      </c>
      <c r="L137" s="68">
        <v>25</v>
      </c>
      <c r="M137" s="68">
        <f t="shared" si="18"/>
        <v>7057.65</v>
      </c>
      <c r="N137" s="68">
        <f t="shared" si="17"/>
        <v>52942.35</v>
      </c>
    </row>
    <row r="138" spans="2:14" s="65" customFormat="1" ht="137.25" customHeight="1" x14ac:dyDescent="0.25">
      <c r="B138" s="66">
        <f t="shared" si="19"/>
        <v>133</v>
      </c>
      <c r="C138" s="67" t="s">
        <v>217</v>
      </c>
      <c r="D138" s="66" t="s">
        <v>209</v>
      </c>
      <c r="E138" s="66" t="s">
        <v>34</v>
      </c>
      <c r="F138" s="66" t="s">
        <v>23</v>
      </c>
      <c r="G138" s="66" t="s">
        <v>20</v>
      </c>
      <c r="H138" s="68">
        <v>39000</v>
      </c>
      <c r="I138" s="68">
        <v>1119.3</v>
      </c>
      <c r="J138" s="68">
        <v>0</v>
      </c>
      <c r="K138" s="68">
        <v>1185.5999999999999</v>
      </c>
      <c r="L138" s="68">
        <v>25</v>
      </c>
      <c r="M138" s="68">
        <f t="shared" si="18"/>
        <v>2329.8999999999996</v>
      </c>
      <c r="N138" s="68">
        <f t="shared" si="17"/>
        <v>36670.1</v>
      </c>
    </row>
    <row r="139" spans="2:14" s="65" customFormat="1" ht="137.25" customHeight="1" x14ac:dyDescent="0.25">
      <c r="B139" s="66">
        <f t="shared" si="19"/>
        <v>134</v>
      </c>
      <c r="C139" s="67" t="s">
        <v>218</v>
      </c>
      <c r="D139" s="66" t="s">
        <v>209</v>
      </c>
      <c r="E139" s="66" t="s">
        <v>34</v>
      </c>
      <c r="F139" s="66" t="s">
        <v>23</v>
      </c>
      <c r="G139" s="66" t="s">
        <v>27</v>
      </c>
      <c r="H139" s="68">
        <v>30000</v>
      </c>
      <c r="I139" s="68">
        <v>861</v>
      </c>
      <c r="J139" s="68">
        <v>0</v>
      </c>
      <c r="K139" s="68">
        <v>912</v>
      </c>
      <c r="L139" s="68">
        <v>1944.78</v>
      </c>
      <c r="M139" s="68">
        <f t="shared" si="18"/>
        <v>3717.7799999999997</v>
      </c>
      <c r="N139" s="68">
        <f t="shared" si="17"/>
        <v>26282.22</v>
      </c>
    </row>
    <row r="140" spans="2:14" s="65" customFormat="1" ht="137.25" customHeight="1" x14ac:dyDescent="0.25">
      <c r="B140" s="66">
        <f t="shared" si="19"/>
        <v>135</v>
      </c>
      <c r="C140" s="67" t="s">
        <v>219</v>
      </c>
      <c r="D140" s="66" t="s">
        <v>209</v>
      </c>
      <c r="E140" s="66" t="s">
        <v>34</v>
      </c>
      <c r="F140" s="66" t="s">
        <v>23</v>
      </c>
      <c r="G140" s="66" t="s">
        <v>20</v>
      </c>
      <c r="H140" s="68">
        <v>39000</v>
      </c>
      <c r="I140" s="68">
        <v>1119.3</v>
      </c>
      <c r="J140" s="68">
        <v>0</v>
      </c>
      <c r="K140" s="68">
        <v>1185.5999999999999</v>
      </c>
      <c r="L140" s="68">
        <v>25</v>
      </c>
      <c r="M140" s="68">
        <f t="shared" si="18"/>
        <v>2329.8999999999996</v>
      </c>
      <c r="N140" s="68">
        <f t="shared" si="17"/>
        <v>36670.1</v>
      </c>
    </row>
    <row r="141" spans="2:14" s="65" customFormat="1" ht="120.75" customHeight="1" x14ac:dyDescent="0.25">
      <c r="B141" s="66">
        <f t="shared" si="19"/>
        <v>136</v>
      </c>
      <c r="C141" s="67" t="s">
        <v>220</v>
      </c>
      <c r="D141" s="66" t="s">
        <v>221</v>
      </c>
      <c r="E141" s="66" t="s">
        <v>222</v>
      </c>
      <c r="F141" s="66" t="s">
        <v>23</v>
      </c>
      <c r="G141" s="66" t="s">
        <v>20</v>
      </c>
      <c r="H141" s="68">
        <v>200000</v>
      </c>
      <c r="I141" s="68">
        <v>5740</v>
      </c>
      <c r="J141" s="68">
        <v>35627.94</v>
      </c>
      <c r="K141" s="68">
        <v>6080</v>
      </c>
      <c r="L141" s="68">
        <v>25</v>
      </c>
      <c r="M141" s="68">
        <f t="shared" si="18"/>
        <v>47472.94</v>
      </c>
      <c r="N141" s="68">
        <f t="shared" si="17"/>
        <v>152527.06</v>
      </c>
    </row>
    <row r="142" spans="2:14" s="65" customFormat="1" ht="120.75" customHeight="1" x14ac:dyDescent="0.25">
      <c r="B142" s="66">
        <f t="shared" si="19"/>
        <v>137</v>
      </c>
      <c r="C142" s="67" t="s">
        <v>223</v>
      </c>
      <c r="D142" s="66" t="s">
        <v>221</v>
      </c>
      <c r="E142" s="66" t="s">
        <v>34</v>
      </c>
      <c r="F142" s="66" t="s">
        <v>23</v>
      </c>
      <c r="G142" s="66" t="s">
        <v>20</v>
      </c>
      <c r="H142" s="68">
        <v>35000</v>
      </c>
      <c r="I142" s="68">
        <v>1004.5</v>
      </c>
      <c r="J142" s="68">
        <v>0</v>
      </c>
      <c r="K142" s="68">
        <v>1064</v>
      </c>
      <c r="L142" s="68">
        <v>25</v>
      </c>
      <c r="M142" s="68">
        <f t="shared" si="18"/>
        <v>2093.5</v>
      </c>
      <c r="N142" s="68">
        <f t="shared" si="17"/>
        <v>32906.5</v>
      </c>
    </row>
    <row r="143" spans="2:14" s="65" customFormat="1" ht="120.75" customHeight="1" x14ac:dyDescent="0.25">
      <c r="B143" s="66">
        <f t="shared" si="19"/>
        <v>138</v>
      </c>
      <c r="C143" s="67" t="s">
        <v>224</v>
      </c>
      <c r="D143" s="66" t="s">
        <v>221</v>
      </c>
      <c r="E143" s="66" t="s">
        <v>34</v>
      </c>
      <c r="F143" s="66" t="s">
        <v>23</v>
      </c>
      <c r="G143" s="66" t="s">
        <v>20</v>
      </c>
      <c r="H143" s="68">
        <v>30000</v>
      </c>
      <c r="I143" s="68">
        <v>861</v>
      </c>
      <c r="J143" s="68">
        <v>0</v>
      </c>
      <c r="K143" s="68">
        <v>912</v>
      </c>
      <c r="L143" s="68">
        <v>25</v>
      </c>
      <c r="M143" s="68">
        <f t="shared" si="18"/>
        <v>1798</v>
      </c>
      <c r="N143" s="68">
        <f t="shared" si="17"/>
        <v>28202</v>
      </c>
    </row>
    <row r="144" spans="2:14" s="65" customFormat="1" ht="120.75" customHeight="1" x14ac:dyDescent="0.25">
      <c r="B144" s="66">
        <f t="shared" si="19"/>
        <v>139</v>
      </c>
      <c r="C144" s="67" t="s">
        <v>225</v>
      </c>
      <c r="D144" s="66" t="s">
        <v>226</v>
      </c>
      <c r="E144" s="66" t="s">
        <v>79</v>
      </c>
      <c r="F144" s="66" t="s">
        <v>23</v>
      </c>
      <c r="G144" s="66" t="s">
        <v>20</v>
      </c>
      <c r="H144" s="68">
        <v>40000</v>
      </c>
      <c r="I144" s="68">
        <v>1148</v>
      </c>
      <c r="J144" s="68">
        <v>0</v>
      </c>
      <c r="K144" s="68">
        <v>1216</v>
      </c>
      <c r="L144" s="68">
        <v>225</v>
      </c>
      <c r="M144" s="68">
        <f>I144+J144+K144+L144</f>
        <v>2589</v>
      </c>
      <c r="N144" s="68">
        <f>H144-M144</f>
        <v>37411</v>
      </c>
    </row>
    <row r="145" spans="2:14" s="65" customFormat="1" ht="120.75" customHeight="1" x14ac:dyDescent="0.25">
      <c r="B145" s="66">
        <f t="shared" si="19"/>
        <v>140</v>
      </c>
      <c r="C145" s="67" t="s">
        <v>227</v>
      </c>
      <c r="D145" s="66" t="s">
        <v>228</v>
      </c>
      <c r="E145" s="66" t="s">
        <v>229</v>
      </c>
      <c r="F145" s="66" t="s">
        <v>23</v>
      </c>
      <c r="G145" s="66" t="s">
        <v>20</v>
      </c>
      <c r="H145" s="68">
        <v>130000</v>
      </c>
      <c r="I145" s="68">
        <v>3731</v>
      </c>
      <c r="J145" s="68">
        <v>19162.189999999999</v>
      </c>
      <c r="K145" s="68">
        <v>3952</v>
      </c>
      <c r="L145" s="68">
        <v>1592.37</v>
      </c>
      <c r="M145" s="68">
        <f t="shared" si="18"/>
        <v>28437.559999999998</v>
      </c>
      <c r="N145" s="68">
        <f t="shared" si="17"/>
        <v>101562.44</v>
      </c>
    </row>
    <row r="146" spans="2:14" s="65" customFormat="1" ht="120.75" customHeight="1" x14ac:dyDescent="0.25">
      <c r="B146" s="66">
        <f t="shared" si="19"/>
        <v>141</v>
      </c>
      <c r="C146" s="67" t="s">
        <v>230</v>
      </c>
      <c r="D146" s="66" t="s">
        <v>228</v>
      </c>
      <c r="E146" s="66" t="s">
        <v>34</v>
      </c>
      <c r="F146" s="66" t="s">
        <v>23</v>
      </c>
      <c r="G146" s="66" t="s">
        <v>27</v>
      </c>
      <c r="H146" s="68">
        <v>39000</v>
      </c>
      <c r="I146" s="68">
        <v>1119.3</v>
      </c>
      <c r="J146" s="68">
        <v>0</v>
      </c>
      <c r="K146" s="68">
        <v>1185.5999999999999</v>
      </c>
      <c r="L146" s="68">
        <v>1944.78</v>
      </c>
      <c r="M146" s="68">
        <f t="shared" si="18"/>
        <v>4249.6799999999994</v>
      </c>
      <c r="N146" s="68">
        <f t="shared" si="17"/>
        <v>34750.32</v>
      </c>
    </row>
    <row r="147" spans="2:14" s="65" customFormat="1" ht="120.75" customHeight="1" x14ac:dyDescent="0.25">
      <c r="B147" s="66">
        <f t="shared" si="19"/>
        <v>142</v>
      </c>
      <c r="C147" s="67" t="s">
        <v>231</v>
      </c>
      <c r="D147" s="66" t="s">
        <v>228</v>
      </c>
      <c r="E147" s="66" t="s">
        <v>34</v>
      </c>
      <c r="F147" s="66" t="s">
        <v>23</v>
      </c>
      <c r="G147" s="66" t="s">
        <v>27</v>
      </c>
      <c r="H147" s="68">
        <v>39000</v>
      </c>
      <c r="I147" s="68">
        <v>1119.3</v>
      </c>
      <c r="J147" s="68">
        <v>0</v>
      </c>
      <c r="K147" s="68">
        <v>1185.5999999999999</v>
      </c>
      <c r="L147" s="68">
        <v>25</v>
      </c>
      <c r="M147" s="68">
        <f t="shared" si="18"/>
        <v>2329.8999999999996</v>
      </c>
      <c r="N147" s="68">
        <f t="shared" si="17"/>
        <v>36670.1</v>
      </c>
    </row>
    <row r="148" spans="2:14" s="65" customFormat="1" ht="120.75" customHeight="1" x14ac:dyDescent="0.25">
      <c r="B148" s="66">
        <f t="shared" si="19"/>
        <v>143</v>
      </c>
      <c r="C148" s="67" t="s">
        <v>232</v>
      </c>
      <c r="D148" s="66" t="s">
        <v>228</v>
      </c>
      <c r="E148" s="66" t="s">
        <v>34</v>
      </c>
      <c r="F148" s="66" t="s">
        <v>23</v>
      </c>
      <c r="G148" s="66" t="s">
        <v>27</v>
      </c>
      <c r="H148" s="68">
        <v>30000</v>
      </c>
      <c r="I148" s="68">
        <v>861</v>
      </c>
      <c r="J148" s="68">
        <v>0</v>
      </c>
      <c r="K148" s="68">
        <v>912</v>
      </c>
      <c r="L148" s="68">
        <v>25</v>
      </c>
      <c r="M148" s="68">
        <f t="shared" si="18"/>
        <v>1798</v>
      </c>
      <c r="N148" s="68">
        <f t="shared" si="17"/>
        <v>28202</v>
      </c>
    </row>
    <row r="149" spans="2:14" s="65" customFormat="1" ht="120.75" customHeight="1" x14ac:dyDescent="0.25">
      <c r="B149" s="66">
        <f t="shared" si="19"/>
        <v>144</v>
      </c>
      <c r="C149" s="67" t="s">
        <v>233</v>
      </c>
      <c r="D149" s="66" t="s">
        <v>228</v>
      </c>
      <c r="E149" s="66" t="s">
        <v>34</v>
      </c>
      <c r="F149" s="66" t="s">
        <v>23</v>
      </c>
      <c r="G149" s="66" t="s">
        <v>27</v>
      </c>
      <c r="H149" s="68">
        <v>30000</v>
      </c>
      <c r="I149" s="68">
        <v>861</v>
      </c>
      <c r="J149" s="68">
        <v>0</v>
      </c>
      <c r="K149" s="68">
        <v>912</v>
      </c>
      <c r="L149" s="68">
        <v>25</v>
      </c>
      <c r="M149" s="68">
        <f t="shared" ref="M149:M180" si="20">I149+J149+K149+L149</f>
        <v>1798</v>
      </c>
      <c r="N149" s="68">
        <f t="shared" ref="N149:N180" si="21">H149-M149</f>
        <v>28202</v>
      </c>
    </row>
    <row r="150" spans="2:14" s="65" customFormat="1" ht="120.75" customHeight="1" x14ac:dyDescent="0.25">
      <c r="B150" s="66">
        <f t="shared" si="19"/>
        <v>145</v>
      </c>
      <c r="C150" s="67" t="s">
        <v>234</v>
      </c>
      <c r="D150" s="66" t="s">
        <v>228</v>
      </c>
      <c r="E150" s="66" t="s">
        <v>34</v>
      </c>
      <c r="F150" s="66" t="s">
        <v>23</v>
      </c>
      <c r="G150" s="66" t="s">
        <v>27</v>
      </c>
      <c r="H150" s="68">
        <v>39000</v>
      </c>
      <c r="I150" s="68">
        <v>1119.3</v>
      </c>
      <c r="J150" s="68">
        <v>0</v>
      </c>
      <c r="K150" s="68">
        <v>1185.5999999999999</v>
      </c>
      <c r="L150" s="68">
        <v>25</v>
      </c>
      <c r="M150" s="68">
        <f t="shared" si="20"/>
        <v>2329.8999999999996</v>
      </c>
      <c r="N150" s="68">
        <f t="shared" si="21"/>
        <v>36670.1</v>
      </c>
    </row>
    <row r="151" spans="2:14" s="65" customFormat="1" ht="120.75" customHeight="1" x14ac:dyDescent="0.25">
      <c r="B151" s="66">
        <f t="shared" si="19"/>
        <v>146</v>
      </c>
      <c r="C151" s="67" t="s">
        <v>235</v>
      </c>
      <c r="D151" s="66" t="s">
        <v>228</v>
      </c>
      <c r="E151" s="66" t="s">
        <v>34</v>
      </c>
      <c r="F151" s="66" t="s">
        <v>23</v>
      </c>
      <c r="G151" s="66" t="s">
        <v>27</v>
      </c>
      <c r="H151" s="68">
        <v>39000</v>
      </c>
      <c r="I151" s="68">
        <v>1119.3</v>
      </c>
      <c r="J151" s="68">
        <v>0</v>
      </c>
      <c r="K151" s="68">
        <v>1185.5999999999999</v>
      </c>
      <c r="L151" s="68">
        <v>25</v>
      </c>
      <c r="M151" s="68">
        <f t="shared" si="20"/>
        <v>2329.8999999999996</v>
      </c>
      <c r="N151" s="68">
        <f t="shared" si="21"/>
        <v>36670.1</v>
      </c>
    </row>
    <row r="152" spans="2:14" s="65" customFormat="1" ht="120.75" customHeight="1" x14ac:dyDescent="0.25">
      <c r="B152" s="66">
        <f t="shared" si="19"/>
        <v>147</v>
      </c>
      <c r="C152" s="67" t="s">
        <v>236</v>
      </c>
      <c r="D152" s="66" t="s">
        <v>228</v>
      </c>
      <c r="E152" s="66" t="s">
        <v>34</v>
      </c>
      <c r="F152" s="66" t="s">
        <v>23</v>
      </c>
      <c r="G152" s="66" t="s">
        <v>27</v>
      </c>
      <c r="H152" s="68">
        <v>35000</v>
      </c>
      <c r="I152" s="68">
        <v>1004.5</v>
      </c>
      <c r="J152" s="68">
        <v>0</v>
      </c>
      <c r="K152" s="68">
        <v>1064</v>
      </c>
      <c r="L152" s="68">
        <v>25</v>
      </c>
      <c r="M152" s="68">
        <f t="shared" si="20"/>
        <v>2093.5</v>
      </c>
      <c r="N152" s="68">
        <f t="shared" si="21"/>
        <v>32906.5</v>
      </c>
    </row>
    <row r="153" spans="2:14" s="65" customFormat="1" ht="120.75" customHeight="1" x14ac:dyDescent="0.25">
      <c r="B153" s="66">
        <f t="shared" si="19"/>
        <v>148</v>
      </c>
      <c r="C153" s="67" t="s">
        <v>237</v>
      </c>
      <c r="D153" s="66" t="s">
        <v>228</v>
      </c>
      <c r="E153" s="66" t="s">
        <v>34</v>
      </c>
      <c r="F153" s="66" t="s">
        <v>23</v>
      </c>
      <c r="G153" s="66" t="s">
        <v>27</v>
      </c>
      <c r="H153" s="68">
        <v>35000</v>
      </c>
      <c r="I153" s="68">
        <v>1004.5</v>
      </c>
      <c r="J153" s="68">
        <v>0</v>
      </c>
      <c r="K153" s="68">
        <v>1064</v>
      </c>
      <c r="L153" s="68">
        <v>25</v>
      </c>
      <c r="M153" s="68">
        <f t="shared" si="20"/>
        <v>2093.5</v>
      </c>
      <c r="N153" s="68">
        <f t="shared" si="21"/>
        <v>32906.5</v>
      </c>
    </row>
    <row r="154" spans="2:14" s="65" customFormat="1" ht="120.75" customHeight="1" x14ac:dyDescent="0.25">
      <c r="B154" s="66">
        <f t="shared" si="19"/>
        <v>149</v>
      </c>
      <c r="C154" s="67" t="s">
        <v>238</v>
      </c>
      <c r="D154" s="66" t="s">
        <v>228</v>
      </c>
      <c r="E154" s="66" t="s">
        <v>34</v>
      </c>
      <c r="F154" s="66" t="s">
        <v>23</v>
      </c>
      <c r="G154" s="66" t="s">
        <v>27</v>
      </c>
      <c r="H154" s="68">
        <v>30000</v>
      </c>
      <c r="I154" s="68">
        <v>861</v>
      </c>
      <c r="J154" s="68">
        <v>0</v>
      </c>
      <c r="K154" s="68">
        <v>912</v>
      </c>
      <c r="L154" s="68">
        <v>25</v>
      </c>
      <c r="M154" s="68">
        <f t="shared" si="20"/>
        <v>1798</v>
      </c>
      <c r="N154" s="68">
        <f t="shared" si="21"/>
        <v>28202</v>
      </c>
    </row>
    <row r="155" spans="2:14" s="65" customFormat="1" ht="120.75" customHeight="1" x14ac:dyDescent="0.25">
      <c r="B155" s="66">
        <f t="shared" si="19"/>
        <v>150</v>
      </c>
      <c r="C155" s="67" t="s">
        <v>239</v>
      </c>
      <c r="D155" s="66" t="s">
        <v>228</v>
      </c>
      <c r="E155" s="66" t="s">
        <v>98</v>
      </c>
      <c r="F155" s="66" t="s">
        <v>23</v>
      </c>
      <c r="G155" s="66" t="s">
        <v>27</v>
      </c>
      <c r="H155" s="68">
        <v>30000</v>
      </c>
      <c r="I155" s="68">
        <v>861</v>
      </c>
      <c r="J155" s="68">
        <v>0</v>
      </c>
      <c r="K155" s="68">
        <v>912</v>
      </c>
      <c r="L155" s="68">
        <v>25</v>
      </c>
      <c r="M155" s="68">
        <f t="shared" si="20"/>
        <v>1798</v>
      </c>
      <c r="N155" s="68">
        <f t="shared" si="21"/>
        <v>28202</v>
      </c>
    </row>
    <row r="156" spans="2:14" s="65" customFormat="1" ht="120.75" customHeight="1" x14ac:dyDescent="0.25">
      <c r="B156" s="66">
        <f t="shared" si="19"/>
        <v>151</v>
      </c>
      <c r="C156" s="67" t="s">
        <v>240</v>
      </c>
      <c r="D156" s="66" t="s">
        <v>228</v>
      </c>
      <c r="E156" s="66" t="s">
        <v>241</v>
      </c>
      <c r="F156" s="66" t="s">
        <v>23</v>
      </c>
      <c r="G156" s="66" t="s">
        <v>27</v>
      </c>
      <c r="H156" s="68">
        <v>30000</v>
      </c>
      <c r="I156" s="68">
        <v>861</v>
      </c>
      <c r="J156" s="68">
        <v>0</v>
      </c>
      <c r="K156" s="68">
        <v>912</v>
      </c>
      <c r="L156" s="68">
        <v>25</v>
      </c>
      <c r="M156" s="68">
        <f>I156+J156+K156+L156</f>
        <v>1798</v>
      </c>
      <c r="N156" s="68">
        <f>H156-M156</f>
        <v>28202</v>
      </c>
    </row>
    <row r="157" spans="2:14" s="65" customFormat="1" ht="120.75" customHeight="1" x14ac:dyDescent="0.25">
      <c r="B157" s="66">
        <f t="shared" si="19"/>
        <v>152</v>
      </c>
      <c r="C157" s="67" t="s">
        <v>242</v>
      </c>
      <c r="D157" s="66" t="s">
        <v>228</v>
      </c>
      <c r="E157" s="66" t="s">
        <v>98</v>
      </c>
      <c r="F157" s="66" t="s">
        <v>23</v>
      </c>
      <c r="G157" s="66" t="s">
        <v>27</v>
      </c>
      <c r="H157" s="68">
        <v>30000</v>
      </c>
      <c r="I157" s="68">
        <v>861</v>
      </c>
      <c r="J157" s="68">
        <v>0</v>
      </c>
      <c r="K157" s="68">
        <v>912</v>
      </c>
      <c r="L157" s="68">
        <v>25</v>
      </c>
      <c r="M157" s="68">
        <f t="shared" si="20"/>
        <v>1798</v>
      </c>
      <c r="N157" s="68">
        <f t="shared" si="21"/>
        <v>28202</v>
      </c>
    </row>
    <row r="158" spans="2:14" s="65" customFormat="1" ht="120.75" customHeight="1" x14ac:dyDescent="0.25">
      <c r="B158" s="66">
        <f t="shared" si="19"/>
        <v>153</v>
      </c>
      <c r="C158" s="67" t="s">
        <v>243</v>
      </c>
      <c r="D158" s="66" t="s">
        <v>228</v>
      </c>
      <c r="E158" s="66" t="s">
        <v>98</v>
      </c>
      <c r="F158" s="66" t="s">
        <v>23</v>
      </c>
      <c r="G158" s="66" t="s">
        <v>27</v>
      </c>
      <c r="H158" s="68">
        <v>30000</v>
      </c>
      <c r="I158" s="68">
        <v>861</v>
      </c>
      <c r="J158" s="68">
        <v>0</v>
      </c>
      <c r="K158" s="68">
        <v>912</v>
      </c>
      <c r="L158" s="68">
        <v>25</v>
      </c>
      <c r="M158" s="68">
        <f t="shared" si="20"/>
        <v>1798</v>
      </c>
      <c r="N158" s="68">
        <f t="shared" si="21"/>
        <v>28202</v>
      </c>
    </row>
    <row r="159" spans="2:14" s="65" customFormat="1" ht="120.75" customHeight="1" x14ac:dyDescent="0.25">
      <c r="B159" s="66">
        <f t="shared" si="19"/>
        <v>154</v>
      </c>
      <c r="C159" s="67" t="s">
        <v>244</v>
      </c>
      <c r="D159" s="66" t="s">
        <v>228</v>
      </c>
      <c r="E159" s="66" t="s">
        <v>98</v>
      </c>
      <c r="F159" s="66" t="s">
        <v>23</v>
      </c>
      <c r="G159" s="66" t="s">
        <v>27</v>
      </c>
      <c r="H159" s="68">
        <v>30000</v>
      </c>
      <c r="I159" s="68">
        <v>861</v>
      </c>
      <c r="J159" s="68">
        <v>0</v>
      </c>
      <c r="K159" s="68">
        <v>912</v>
      </c>
      <c r="L159" s="68">
        <v>25</v>
      </c>
      <c r="M159" s="68">
        <f t="shared" si="20"/>
        <v>1798</v>
      </c>
      <c r="N159" s="68">
        <f t="shared" si="21"/>
        <v>28202</v>
      </c>
    </row>
    <row r="160" spans="2:14" s="65" customFormat="1" ht="120.75" customHeight="1" x14ac:dyDescent="0.25">
      <c r="B160" s="66">
        <f t="shared" si="19"/>
        <v>155</v>
      </c>
      <c r="C160" s="67" t="s">
        <v>245</v>
      </c>
      <c r="D160" s="66" t="s">
        <v>228</v>
      </c>
      <c r="E160" s="66" t="s">
        <v>98</v>
      </c>
      <c r="F160" s="66" t="s">
        <v>23</v>
      </c>
      <c r="G160" s="66" t="s">
        <v>27</v>
      </c>
      <c r="H160" s="68">
        <v>30000</v>
      </c>
      <c r="I160" s="68">
        <v>861</v>
      </c>
      <c r="J160" s="68">
        <v>0</v>
      </c>
      <c r="K160" s="68">
        <v>912</v>
      </c>
      <c r="L160" s="68">
        <v>25</v>
      </c>
      <c r="M160" s="68">
        <f t="shared" si="20"/>
        <v>1798</v>
      </c>
      <c r="N160" s="68">
        <f t="shared" si="21"/>
        <v>28202</v>
      </c>
    </row>
    <row r="161" spans="2:14" s="65" customFormat="1" ht="120.75" customHeight="1" x14ac:dyDescent="0.25">
      <c r="B161" s="66">
        <f t="shared" si="19"/>
        <v>156</v>
      </c>
      <c r="C161" s="67" t="s">
        <v>246</v>
      </c>
      <c r="D161" s="66" t="s">
        <v>228</v>
      </c>
      <c r="E161" s="76" t="s">
        <v>247</v>
      </c>
      <c r="F161" s="66" t="s">
        <v>23</v>
      </c>
      <c r="G161" s="66" t="s">
        <v>27</v>
      </c>
      <c r="H161" s="68">
        <v>30000</v>
      </c>
      <c r="I161" s="68">
        <f>H161*2.87%</f>
        <v>861</v>
      </c>
      <c r="J161" s="68">
        <v>0</v>
      </c>
      <c r="K161" s="68">
        <f>+H161*3.04%</f>
        <v>912</v>
      </c>
      <c r="L161" s="68">
        <v>25</v>
      </c>
      <c r="M161" s="68">
        <f>I161+J161+K161+L161</f>
        <v>1798</v>
      </c>
      <c r="N161" s="68">
        <f>H161-M161</f>
        <v>28202</v>
      </c>
    </row>
    <row r="162" spans="2:14" s="65" customFormat="1" ht="120.75" customHeight="1" x14ac:dyDescent="0.25">
      <c r="B162" s="66">
        <f t="shared" si="19"/>
        <v>157</v>
      </c>
      <c r="C162" s="67" t="s">
        <v>248</v>
      </c>
      <c r="D162" s="66" t="s">
        <v>228</v>
      </c>
      <c r="E162" s="76" t="s">
        <v>247</v>
      </c>
      <c r="F162" s="66" t="s">
        <v>23</v>
      </c>
      <c r="G162" s="66" t="s">
        <v>20</v>
      </c>
      <c r="H162" s="68">
        <v>30000</v>
      </c>
      <c r="I162" s="68">
        <f>H162*2.87%</f>
        <v>861</v>
      </c>
      <c r="J162" s="68">
        <v>0</v>
      </c>
      <c r="K162" s="68">
        <f>+H162*3.04%</f>
        <v>912</v>
      </c>
      <c r="L162" s="68">
        <v>25</v>
      </c>
      <c r="M162" s="68">
        <f>I162+J162+K162+L162</f>
        <v>1798</v>
      </c>
      <c r="N162" s="68">
        <f>H162-M162</f>
        <v>28202</v>
      </c>
    </row>
    <row r="163" spans="2:14" s="65" customFormat="1" ht="120.75" customHeight="1" x14ac:dyDescent="0.25">
      <c r="B163" s="66">
        <f t="shared" si="19"/>
        <v>158</v>
      </c>
      <c r="C163" s="67" t="s">
        <v>249</v>
      </c>
      <c r="D163" s="66" t="s">
        <v>228</v>
      </c>
      <c r="E163" s="76" t="s">
        <v>247</v>
      </c>
      <c r="F163" s="66" t="s">
        <v>23</v>
      </c>
      <c r="G163" s="66" t="s">
        <v>27</v>
      </c>
      <c r="H163" s="68">
        <v>30000</v>
      </c>
      <c r="I163" s="68">
        <f>H163*2.87%</f>
        <v>861</v>
      </c>
      <c r="J163" s="68">
        <v>0</v>
      </c>
      <c r="K163" s="68">
        <f>+H163*3.04%</f>
        <v>912</v>
      </c>
      <c r="L163" s="68">
        <v>25</v>
      </c>
      <c r="M163" s="68">
        <f>I163+J163+K163+L163</f>
        <v>1798</v>
      </c>
      <c r="N163" s="68">
        <f>H163-M163</f>
        <v>28202</v>
      </c>
    </row>
    <row r="164" spans="2:14" s="65" customFormat="1" ht="120.75" customHeight="1" x14ac:dyDescent="0.25">
      <c r="B164" s="66">
        <f t="shared" si="19"/>
        <v>159</v>
      </c>
      <c r="C164" s="67" t="s">
        <v>250</v>
      </c>
      <c r="D164" s="66" t="s">
        <v>228</v>
      </c>
      <c r="E164" s="76" t="s">
        <v>247</v>
      </c>
      <c r="F164" s="66" t="s">
        <v>23</v>
      </c>
      <c r="G164" s="66" t="s">
        <v>27</v>
      </c>
      <c r="H164" s="68">
        <v>30000</v>
      </c>
      <c r="I164" s="68">
        <f>H164*2.87%</f>
        <v>861</v>
      </c>
      <c r="J164" s="68">
        <v>0</v>
      </c>
      <c r="K164" s="68">
        <f>+H164*3.04%</f>
        <v>912</v>
      </c>
      <c r="L164" s="68">
        <v>25</v>
      </c>
      <c r="M164" s="68">
        <f>I164+J164+K164+L164</f>
        <v>1798</v>
      </c>
      <c r="N164" s="68">
        <f>H164-M164</f>
        <v>28202</v>
      </c>
    </row>
    <row r="165" spans="2:14" s="65" customFormat="1" ht="120.75" customHeight="1" x14ac:dyDescent="0.25">
      <c r="B165" s="66">
        <f t="shared" si="19"/>
        <v>160</v>
      </c>
      <c r="C165" s="67" t="s">
        <v>251</v>
      </c>
      <c r="D165" s="66" t="s">
        <v>228</v>
      </c>
      <c r="E165" s="66" t="s">
        <v>98</v>
      </c>
      <c r="F165" s="66" t="s">
        <v>23</v>
      </c>
      <c r="G165" s="66" t="s">
        <v>27</v>
      </c>
      <c r="H165" s="68">
        <v>30000</v>
      </c>
      <c r="I165" s="68">
        <v>861</v>
      </c>
      <c r="J165" s="68">
        <v>0</v>
      </c>
      <c r="K165" s="68">
        <v>912</v>
      </c>
      <c r="L165" s="68">
        <v>25</v>
      </c>
      <c r="M165" s="68">
        <f t="shared" si="20"/>
        <v>1798</v>
      </c>
      <c r="N165" s="68">
        <f t="shared" si="21"/>
        <v>28202</v>
      </c>
    </row>
    <row r="166" spans="2:14" s="65" customFormat="1" ht="120.75" customHeight="1" x14ac:dyDescent="0.25">
      <c r="B166" s="66">
        <f t="shared" si="19"/>
        <v>161</v>
      </c>
      <c r="C166" s="67" t="s">
        <v>252</v>
      </c>
      <c r="D166" s="66" t="s">
        <v>228</v>
      </c>
      <c r="E166" s="66" t="s">
        <v>98</v>
      </c>
      <c r="F166" s="66" t="s">
        <v>23</v>
      </c>
      <c r="G166" s="66" t="s">
        <v>20</v>
      </c>
      <c r="H166" s="68">
        <v>30000</v>
      </c>
      <c r="I166" s="68">
        <v>861</v>
      </c>
      <c r="J166" s="68">
        <v>0</v>
      </c>
      <c r="K166" s="68">
        <v>912</v>
      </c>
      <c r="L166" s="68">
        <v>25</v>
      </c>
      <c r="M166" s="68">
        <f t="shared" si="20"/>
        <v>1798</v>
      </c>
      <c r="N166" s="68">
        <f t="shared" si="21"/>
        <v>28202</v>
      </c>
    </row>
    <row r="167" spans="2:14" s="65" customFormat="1" ht="118.5" customHeight="1" x14ac:dyDescent="0.25">
      <c r="B167" s="66">
        <f t="shared" si="19"/>
        <v>162</v>
      </c>
      <c r="C167" s="67" t="s">
        <v>253</v>
      </c>
      <c r="D167" s="66" t="s">
        <v>228</v>
      </c>
      <c r="E167" s="66" t="s">
        <v>98</v>
      </c>
      <c r="F167" s="66" t="s">
        <v>23</v>
      </c>
      <c r="G167" s="66" t="s">
        <v>27</v>
      </c>
      <c r="H167" s="68">
        <v>30000</v>
      </c>
      <c r="I167" s="68">
        <v>861</v>
      </c>
      <c r="J167" s="68">
        <v>0</v>
      </c>
      <c r="K167" s="68">
        <v>912</v>
      </c>
      <c r="L167" s="68">
        <v>25</v>
      </c>
      <c r="M167" s="68">
        <f t="shared" si="20"/>
        <v>1798</v>
      </c>
      <c r="N167" s="68">
        <f t="shared" si="21"/>
        <v>28202</v>
      </c>
    </row>
    <row r="168" spans="2:14" s="65" customFormat="1" ht="118.5" customHeight="1" x14ac:dyDescent="0.25">
      <c r="B168" s="66">
        <f t="shared" si="19"/>
        <v>163</v>
      </c>
      <c r="C168" s="67" t="s">
        <v>254</v>
      </c>
      <c r="D168" s="66" t="s">
        <v>228</v>
      </c>
      <c r="E168" s="66" t="s">
        <v>98</v>
      </c>
      <c r="F168" s="66" t="s">
        <v>23</v>
      </c>
      <c r="G168" s="66" t="s">
        <v>27</v>
      </c>
      <c r="H168" s="68">
        <v>30000</v>
      </c>
      <c r="I168" s="68">
        <v>861</v>
      </c>
      <c r="J168" s="68">
        <v>0</v>
      </c>
      <c r="K168" s="68">
        <v>912</v>
      </c>
      <c r="L168" s="68">
        <v>25</v>
      </c>
      <c r="M168" s="68">
        <f t="shared" si="20"/>
        <v>1798</v>
      </c>
      <c r="N168" s="68">
        <f t="shared" si="21"/>
        <v>28202</v>
      </c>
    </row>
    <row r="169" spans="2:14" s="65" customFormat="1" ht="118.5" customHeight="1" x14ac:dyDescent="0.25">
      <c r="B169" s="66">
        <f t="shared" si="19"/>
        <v>164</v>
      </c>
      <c r="C169" s="67" t="s">
        <v>255</v>
      </c>
      <c r="D169" s="66" t="s">
        <v>228</v>
      </c>
      <c r="E169" s="66" t="s">
        <v>98</v>
      </c>
      <c r="F169" s="66" t="s">
        <v>23</v>
      </c>
      <c r="G169" s="66" t="s">
        <v>27</v>
      </c>
      <c r="H169" s="68">
        <v>30000</v>
      </c>
      <c r="I169" s="68">
        <v>861</v>
      </c>
      <c r="J169" s="68">
        <v>0</v>
      </c>
      <c r="K169" s="68">
        <v>912</v>
      </c>
      <c r="L169" s="68">
        <v>25</v>
      </c>
      <c r="M169" s="68">
        <f t="shared" si="20"/>
        <v>1798</v>
      </c>
      <c r="N169" s="68">
        <f t="shared" si="21"/>
        <v>28202</v>
      </c>
    </row>
    <row r="170" spans="2:14" s="65" customFormat="1" ht="120.75" customHeight="1" x14ac:dyDescent="0.25">
      <c r="B170" s="66">
        <f t="shared" si="19"/>
        <v>165</v>
      </c>
      <c r="C170" s="67" t="s">
        <v>256</v>
      </c>
      <c r="D170" s="66" t="s">
        <v>228</v>
      </c>
      <c r="E170" s="66" t="s">
        <v>98</v>
      </c>
      <c r="F170" s="66" t="s">
        <v>23</v>
      </c>
      <c r="G170" s="66" t="s">
        <v>27</v>
      </c>
      <c r="H170" s="68">
        <v>39000</v>
      </c>
      <c r="I170" s="68">
        <v>1119.3</v>
      </c>
      <c r="J170" s="68">
        <v>0</v>
      </c>
      <c r="K170" s="68">
        <v>1185.5999999999999</v>
      </c>
      <c r="L170" s="68">
        <v>2144.7800000000002</v>
      </c>
      <c r="M170" s="68">
        <f t="shared" si="20"/>
        <v>4449.68</v>
      </c>
      <c r="N170" s="68">
        <f t="shared" si="21"/>
        <v>34550.32</v>
      </c>
    </row>
    <row r="171" spans="2:14" s="65" customFormat="1" ht="120.75" customHeight="1" x14ac:dyDescent="0.25">
      <c r="B171" s="66">
        <f t="shared" si="19"/>
        <v>166</v>
      </c>
      <c r="C171" s="67" t="s">
        <v>257</v>
      </c>
      <c r="D171" s="66" t="s">
        <v>228</v>
      </c>
      <c r="E171" s="66" t="s">
        <v>98</v>
      </c>
      <c r="F171" s="66" t="s">
        <v>23</v>
      </c>
      <c r="G171" s="66" t="s">
        <v>27</v>
      </c>
      <c r="H171" s="68">
        <v>30000</v>
      </c>
      <c r="I171" s="68">
        <v>861</v>
      </c>
      <c r="J171" s="68">
        <v>0</v>
      </c>
      <c r="K171" s="68">
        <v>912</v>
      </c>
      <c r="L171" s="68">
        <v>25</v>
      </c>
      <c r="M171" s="68">
        <f t="shared" si="20"/>
        <v>1798</v>
      </c>
      <c r="N171" s="68">
        <f t="shared" si="21"/>
        <v>28202</v>
      </c>
    </row>
    <row r="172" spans="2:14" s="65" customFormat="1" ht="120.75" customHeight="1" x14ac:dyDescent="0.25">
      <c r="B172" s="66">
        <f t="shared" si="19"/>
        <v>167</v>
      </c>
      <c r="C172" s="67" t="s">
        <v>258</v>
      </c>
      <c r="D172" s="66" t="s">
        <v>228</v>
      </c>
      <c r="E172" s="66" t="s">
        <v>98</v>
      </c>
      <c r="F172" s="66" t="s">
        <v>23</v>
      </c>
      <c r="G172" s="66" t="s">
        <v>27</v>
      </c>
      <c r="H172" s="68">
        <v>30000</v>
      </c>
      <c r="I172" s="68">
        <v>861</v>
      </c>
      <c r="J172" s="68">
        <v>0</v>
      </c>
      <c r="K172" s="68">
        <v>912</v>
      </c>
      <c r="L172" s="68">
        <v>25</v>
      </c>
      <c r="M172" s="68">
        <f t="shared" si="20"/>
        <v>1798</v>
      </c>
      <c r="N172" s="68">
        <f t="shared" si="21"/>
        <v>28202</v>
      </c>
    </row>
    <row r="173" spans="2:14" s="65" customFormat="1" ht="120.75" customHeight="1" x14ac:dyDescent="0.25">
      <c r="B173" s="66">
        <f t="shared" si="19"/>
        <v>168</v>
      </c>
      <c r="C173" s="67" t="s">
        <v>259</v>
      </c>
      <c r="D173" s="66" t="s">
        <v>228</v>
      </c>
      <c r="E173" s="66" t="s">
        <v>98</v>
      </c>
      <c r="F173" s="66" t="s">
        <v>23</v>
      </c>
      <c r="G173" s="66" t="s">
        <v>27</v>
      </c>
      <c r="H173" s="68">
        <v>30000</v>
      </c>
      <c r="I173" s="68">
        <v>861</v>
      </c>
      <c r="J173" s="68">
        <v>0</v>
      </c>
      <c r="K173" s="68">
        <v>912</v>
      </c>
      <c r="L173" s="68">
        <v>25</v>
      </c>
      <c r="M173" s="68">
        <f t="shared" si="20"/>
        <v>1798</v>
      </c>
      <c r="N173" s="68">
        <f t="shared" si="21"/>
        <v>28202</v>
      </c>
    </row>
    <row r="174" spans="2:14" s="65" customFormat="1" ht="120.75" customHeight="1" x14ac:dyDescent="0.25">
      <c r="B174" s="66">
        <f t="shared" si="19"/>
        <v>169</v>
      </c>
      <c r="C174" s="67" t="s">
        <v>260</v>
      </c>
      <c r="D174" s="66" t="s">
        <v>228</v>
      </c>
      <c r="E174" s="66" t="s">
        <v>98</v>
      </c>
      <c r="F174" s="66" t="s">
        <v>23</v>
      </c>
      <c r="G174" s="66" t="s">
        <v>27</v>
      </c>
      <c r="H174" s="68">
        <v>30000</v>
      </c>
      <c r="I174" s="68">
        <v>861</v>
      </c>
      <c r="J174" s="68">
        <v>0</v>
      </c>
      <c r="K174" s="68">
        <v>912</v>
      </c>
      <c r="L174" s="68">
        <v>25</v>
      </c>
      <c r="M174" s="68">
        <f t="shared" si="20"/>
        <v>1798</v>
      </c>
      <c r="N174" s="68">
        <f t="shared" si="21"/>
        <v>28202</v>
      </c>
    </row>
    <row r="175" spans="2:14" s="65" customFormat="1" ht="120.75" customHeight="1" x14ac:dyDescent="0.25">
      <c r="B175" s="66">
        <f t="shared" si="19"/>
        <v>170</v>
      </c>
      <c r="C175" s="67" t="s">
        <v>261</v>
      </c>
      <c r="D175" s="66" t="s">
        <v>228</v>
      </c>
      <c r="E175" s="66" t="s">
        <v>98</v>
      </c>
      <c r="F175" s="66" t="s">
        <v>23</v>
      </c>
      <c r="G175" s="66" t="s">
        <v>20</v>
      </c>
      <c r="H175" s="68">
        <v>30000</v>
      </c>
      <c r="I175" s="68">
        <v>861</v>
      </c>
      <c r="J175" s="68">
        <v>0</v>
      </c>
      <c r="K175" s="68">
        <v>912</v>
      </c>
      <c r="L175" s="68">
        <v>25</v>
      </c>
      <c r="M175" s="68">
        <f t="shared" si="20"/>
        <v>1798</v>
      </c>
      <c r="N175" s="68">
        <f t="shared" si="21"/>
        <v>28202</v>
      </c>
    </row>
    <row r="176" spans="2:14" s="65" customFormat="1" ht="120.75" customHeight="1" x14ac:dyDescent="0.25">
      <c r="B176" s="66">
        <f t="shared" si="19"/>
        <v>171</v>
      </c>
      <c r="C176" s="67" t="s">
        <v>262</v>
      </c>
      <c r="D176" s="66" t="s">
        <v>228</v>
      </c>
      <c r="E176" s="66" t="s">
        <v>98</v>
      </c>
      <c r="F176" s="66" t="s">
        <v>23</v>
      </c>
      <c r="G176" s="66" t="s">
        <v>27</v>
      </c>
      <c r="H176" s="68">
        <v>30000</v>
      </c>
      <c r="I176" s="68">
        <v>861</v>
      </c>
      <c r="J176" s="68">
        <v>0</v>
      </c>
      <c r="K176" s="68">
        <v>912</v>
      </c>
      <c r="L176" s="68">
        <v>25</v>
      </c>
      <c r="M176" s="68">
        <f t="shared" si="20"/>
        <v>1798</v>
      </c>
      <c r="N176" s="68">
        <f t="shared" si="21"/>
        <v>28202</v>
      </c>
    </row>
    <row r="177" spans="2:14" s="65" customFormat="1" ht="120.75" customHeight="1" x14ac:dyDescent="0.25">
      <c r="B177" s="66">
        <f t="shared" si="19"/>
        <v>172</v>
      </c>
      <c r="C177" s="67" t="s">
        <v>263</v>
      </c>
      <c r="D177" s="66" t="s">
        <v>228</v>
      </c>
      <c r="E177" s="66" t="s">
        <v>98</v>
      </c>
      <c r="F177" s="66" t="s">
        <v>23</v>
      </c>
      <c r="G177" s="66" t="s">
        <v>27</v>
      </c>
      <c r="H177" s="68">
        <v>30000</v>
      </c>
      <c r="I177" s="68">
        <v>861</v>
      </c>
      <c r="J177" s="68">
        <v>0</v>
      </c>
      <c r="K177" s="68">
        <v>912</v>
      </c>
      <c r="L177" s="68">
        <v>25</v>
      </c>
      <c r="M177" s="68">
        <f t="shared" si="20"/>
        <v>1798</v>
      </c>
      <c r="N177" s="68">
        <f t="shared" si="21"/>
        <v>28202</v>
      </c>
    </row>
    <row r="178" spans="2:14" s="65" customFormat="1" ht="120.75" customHeight="1" x14ac:dyDescent="0.25">
      <c r="B178" s="66">
        <f t="shared" si="19"/>
        <v>173</v>
      </c>
      <c r="C178" s="67" t="s">
        <v>264</v>
      </c>
      <c r="D178" s="66" t="s">
        <v>228</v>
      </c>
      <c r="E178" s="66" t="s">
        <v>98</v>
      </c>
      <c r="F178" s="66" t="s">
        <v>23</v>
      </c>
      <c r="G178" s="66" t="s">
        <v>27</v>
      </c>
      <c r="H178" s="68">
        <v>30000</v>
      </c>
      <c r="I178" s="68">
        <v>861</v>
      </c>
      <c r="J178" s="68">
        <v>0</v>
      </c>
      <c r="K178" s="68">
        <v>912</v>
      </c>
      <c r="L178" s="68">
        <v>25</v>
      </c>
      <c r="M178" s="68">
        <f t="shared" si="20"/>
        <v>1798</v>
      </c>
      <c r="N178" s="68">
        <f t="shared" si="21"/>
        <v>28202</v>
      </c>
    </row>
    <row r="179" spans="2:14" s="65" customFormat="1" ht="120.75" customHeight="1" x14ac:dyDescent="0.25">
      <c r="B179" s="66">
        <f t="shared" si="19"/>
        <v>174</v>
      </c>
      <c r="C179" s="67" t="s">
        <v>265</v>
      </c>
      <c r="D179" s="66" t="s">
        <v>228</v>
      </c>
      <c r="E179" s="66" t="s">
        <v>98</v>
      </c>
      <c r="F179" s="66" t="s">
        <v>23</v>
      </c>
      <c r="G179" s="66" t="s">
        <v>20</v>
      </c>
      <c r="H179" s="68">
        <v>30000</v>
      </c>
      <c r="I179" s="68">
        <v>861</v>
      </c>
      <c r="J179" s="68">
        <v>0</v>
      </c>
      <c r="K179" s="68">
        <v>912</v>
      </c>
      <c r="L179" s="68">
        <v>25</v>
      </c>
      <c r="M179" s="68">
        <f t="shared" si="20"/>
        <v>1798</v>
      </c>
      <c r="N179" s="68">
        <f t="shared" si="21"/>
        <v>28202</v>
      </c>
    </row>
    <row r="180" spans="2:14" s="65" customFormat="1" ht="120.75" customHeight="1" x14ac:dyDescent="0.25">
      <c r="B180" s="66">
        <f t="shared" si="19"/>
        <v>175</v>
      </c>
      <c r="C180" s="67" t="s">
        <v>266</v>
      </c>
      <c r="D180" s="66" t="s">
        <v>228</v>
      </c>
      <c r="E180" s="66" t="s">
        <v>98</v>
      </c>
      <c r="F180" s="66" t="s">
        <v>23</v>
      </c>
      <c r="G180" s="66" t="s">
        <v>27</v>
      </c>
      <c r="H180" s="68">
        <v>30000</v>
      </c>
      <c r="I180" s="68">
        <v>861</v>
      </c>
      <c r="J180" s="68">
        <v>0</v>
      </c>
      <c r="K180" s="68">
        <v>912</v>
      </c>
      <c r="L180" s="68">
        <v>25</v>
      </c>
      <c r="M180" s="68">
        <f t="shared" si="20"/>
        <v>1798</v>
      </c>
      <c r="N180" s="68">
        <f t="shared" si="21"/>
        <v>28202</v>
      </c>
    </row>
    <row r="181" spans="2:14" s="65" customFormat="1" ht="120.75" customHeight="1" x14ac:dyDescent="0.25">
      <c r="B181" s="66">
        <f t="shared" si="19"/>
        <v>176</v>
      </c>
      <c r="C181" s="67" t="s">
        <v>267</v>
      </c>
      <c r="D181" s="66" t="s">
        <v>228</v>
      </c>
      <c r="E181" s="66" t="s">
        <v>98</v>
      </c>
      <c r="F181" s="66" t="s">
        <v>23</v>
      </c>
      <c r="G181" s="66" t="s">
        <v>20</v>
      </c>
      <c r="H181" s="68">
        <v>30000</v>
      </c>
      <c r="I181" s="68">
        <v>861</v>
      </c>
      <c r="J181" s="68">
        <v>0</v>
      </c>
      <c r="K181" s="68">
        <v>912</v>
      </c>
      <c r="L181" s="68">
        <v>25</v>
      </c>
      <c r="M181" s="68">
        <f t="shared" ref="M181:M211" si="22">I181+J181+K181+L181</f>
        <v>1798</v>
      </c>
      <c r="N181" s="68">
        <f t="shared" ref="N181:N211" si="23">H181-M181</f>
        <v>28202</v>
      </c>
    </row>
    <row r="182" spans="2:14" s="65" customFormat="1" ht="120.75" customHeight="1" x14ac:dyDescent="0.25">
      <c r="B182" s="66">
        <f t="shared" si="19"/>
        <v>177</v>
      </c>
      <c r="C182" s="67" t="s">
        <v>268</v>
      </c>
      <c r="D182" s="66" t="s">
        <v>228</v>
      </c>
      <c r="E182" s="66" t="s">
        <v>98</v>
      </c>
      <c r="F182" s="66" t="s">
        <v>23</v>
      </c>
      <c r="G182" s="66" t="s">
        <v>27</v>
      </c>
      <c r="H182" s="68">
        <v>30000</v>
      </c>
      <c r="I182" s="68">
        <v>861</v>
      </c>
      <c r="J182" s="68">
        <v>0</v>
      </c>
      <c r="K182" s="68">
        <v>912</v>
      </c>
      <c r="L182" s="68">
        <v>25</v>
      </c>
      <c r="M182" s="68">
        <f t="shared" si="22"/>
        <v>1798</v>
      </c>
      <c r="N182" s="68">
        <f t="shared" si="23"/>
        <v>28202</v>
      </c>
    </row>
    <row r="183" spans="2:14" s="65" customFormat="1" ht="120.75" customHeight="1" x14ac:dyDescent="0.25">
      <c r="B183" s="66">
        <f t="shared" si="19"/>
        <v>178</v>
      </c>
      <c r="C183" s="67" t="s">
        <v>269</v>
      </c>
      <c r="D183" s="66" t="s">
        <v>228</v>
      </c>
      <c r="E183" s="66" t="s">
        <v>98</v>
      </c>
      <c r="F183" s="66" t="s">
        <v>23</v>
      </c>
      <c r="G183" s="66" t="s">
        <v>27</v>
      </c>
      <c r="H183" s="68">
        <v>30000</v>
      </c>
      <c r="I183" s="68">
        <v>861</v>
      </c>
      <c r="J183" s="68">
        <v>0</v>
      </c>
      <c r="K183" s="68">
        <v>912</v>
      </c>
      <c r="L183" s="68">
        <v>25</v>
      </c>
      <c r="M183" s="68">
        <f t="shared" si="22"/>
        <v>1798</v>
      </c>
      <c r="N183" s="68">
        <f t="shared" si="23"/>
        <v>28202</v>
      </c>
    </row>
    <row r="184" spans="2:14" s="65" customFormat="1" ht="120.75" customHeight="1" x14ac:dyDescent="0.25">
      <c r="B184" s="66">
        <f t="shared" si="19"/>
        <v>179</v>
      </c>
      <c r="C184" s="67" t="s">
        <v>270</v>
      </c>
      <c r="D184" s="66" t="s">
        <v>228</v>
      </c>
      <c r="E184" s="66" t="s">
        <v>98</v>
      </c>
      <c r="F184" s="66" t="s">
        <v>23</v>
      </c>
      <c r="G184" s="66" t="s">
        <v>27</v>
      </c>
      <c r="H184" s="68">
        <v>30000</v>
      </c>
      <c r="I184" s="68">
        <v>861</v>
      </c>
      <c r="J184" s="68">
        <v>0</v>
      </c>
      <c r="K184" s="68">
        <v>912</v>
      </c>
      <c r="L184" s="68">
        <v>225</v>
      </c>
      <c r="M184" s="68">
        <f t="shared" si="22"/>
        <v>1998</v>
      </c>
      <c r="N184" s="68">
        <f t="shared" si="23"/>
        <v>28002</v>
      </c>
    </row>
    <row r="185" spans="2:14" s="65" customFormat="1" ht="120.75" customHeight="1" x14ac:dyDescent="0.25">
      <c r="B185" s="66">
        <f t="shared" si="19"/>
        <v>180</v>
      </c>
      <c r="C185" s="67" t="s">
        <v>271</v>
      </c>
      <c r="D185" s="66" t="s">
        <v>228</v>
      </c>
      <c r="E185" s="66" t="s">
        <v>98</v>
      </c>
      <c r="F185" s="66" t="s">
        <v>23</v>
      </c>
      <c r="G185" s="66" t="s">
        <v>27</v>
      </c>
      <c r="H185" s="68">
        <v>30000</v>
      </c>
      <c r="I185" s="68">
        <v>861</v>
      </c>
      <c r="J185" s="68">
        <v>0</v>
      </c>
      <c r="K185" s="68">
        <v>912</v>
      </c>
      <c r="L185" s="68">
        <v>25</v>
      </c>
      <c r="M185" s="68">
        <f t="shared" si="22"/>
        <v>1798</v>
      </c>
      <c r="N185" s="68">
        <f t="shared" si="23"/>
        <v>28202</v>
      </c>
    </row>
    <row r="186" spans="2:14" s="65" customFormat="1" ht="120.75" customHeight="1" x14ac:dyDescent="0.25">
      <c r="B186" s="66">
        <f t="shared" si="19"/>
        <v>181</v>
      </c>
      <c r="C186" s="67" t="s">
        <v>272</v>
      </c>
      <c r="D186" s="66" t="s">
        <v>228</v>
      </c>
      <c r="E186" s="66" t="s">
        <v>98</v>
      </c>
      <c r="F186" s="66" t="s">
        <v>23</v>
      </c>
      <c r="G186" s="66" t="s">
        <v>27</v>
      </c>
      <c r="H186" s="68">
        <v>30000</v>
      </c>
      <c r="I186" s="68">
        <v>861</v>
      </c>
      <c r="J186" s="68">
        <v>0</v>
      </c>
      <c r="K186" s="68">
        <v>912</v>
      </c>
      <c r="L186" s="68">
        <v>1944.78</v>
      </c>
      <c r="M186" s="68">
        <f t="shared" si="22"/>
        <v>3717.7799999999997</v>
      </c>
      <c r="N186" s="68">
        <f t="shared" si="23"/>
        <v>26282.22</v>
      </c>
    </row>
    <row r="187" spans="2:14" s="65" customFormat="1" ht="120.75" customHeight="1" x14ac:dyDescent="0.25">
      <c r="B187" s="66">
        <f t="shared" si="19"/>
        <v>182</v>
      </c>
      <c r="C187" s="67" t="s">
        <v>273</v>
      </c>
      <c r="D187" s="66" t="s">
        <v>228</v>
      </c>
      <c r="E187" s="66" t="s">
        <v>98</v>
      </c>
      <c r="F187" s="66" t="s">
        <v>23</v>
      </c>
      <c r="G187" s="66" t="s">
        <v>27</v>
      </c>
      <c r="H187" s="68">
        <v>30000</v>
      </c>
      <c r="I187" s="68">
        <v>861</v>
      </c>
      <c r="J187" s="68">
        <v>0</v>
      </c>
      <c r="K187" s="68">
        <v>912</v>
      </c>
      <c r="L187" s="68">
        <v>25</v>
      </c>
      <c r="M187" s="68">
        <f t="shared" si="22"/>
        <v>1798</v>
      </c>
      <c r="N187" s="68">
        <f t="shared" si="23"/>
        <v>28202</v>
      </c>
    </row>
    <row r="188" spans="2:14" s="65" customFormat="1" ht="120.75" customHeight="1" x14ac:dyDescent="0.25">
      <c r="B188" s="66">
        <f t="shared" si="19"/>
        <v>183</v>
      </c>
      <c r="C188" s="67" t="s">
        <v>274</v>
      </c>
      <c r="D188" s="66" t="s">
        <v>228</v>
      </c>
      <c r="E188" s="66" t="s">
        <v>98</v>
      </c>
      <c r="F188" s="66" t="s">
        <v>23</v>
      </c>
      <c r="G188" s="66" t="s">
        <v>27</v>
      </c>
      <c r="H188" s="68">
        <v>30000</v>
      </c>
      <c r="I188" s="68">
        <v>861</v>
      </c>
      <c r="J188" s="68">
        <v>0</v>
      </c>
      <c r="K188" s="68">
        <v>912</v>
      </c>
      <c r="L188" s="68">
        <v>25</v>
      </c>
      <c r="M188" s="68">
        <f t="shared" si="22"/>
        <v>1798</v>
      </c>
      <c r="N188" s="68">
        <f t="shared" si="23"/>
        <v>28202</v>
      </c>
    </row>
    <row r="189" spans="2:14" s="65" customFormat="1" ht="120.75" customHeight="1" x14ac:dyDescent="0.25">
      <c r="B189" s="66">
        <f t="shared" si="19"/>
        <v>184</v>
      </c>
      <c r="C189" s="67" t="s">
        <v>275</v>
      </c>
      <c r="D189" s="66" t="s">
        <v>228</v>
      </c>
      <c r="E189" s="66" t="s">
        <v>98</v>
      </c>
      <c r="F189" s="66" t="s">
        <v>23</v>
      </c>
      <c r="G189" s="66" t="s">
        <v>27</v>
      </c>
      <c r="H189" s="68">
        <v>35000</v>
      </c>
      <c r="I189" s="68">
        <v>1004.5</v>
      </c>
      <c r="J189" s="68">
        <v>0</v>
      </c>
      <c r="K189" s="68">
        <v>1064</v>
      </c>
      <c r="L189" s="68">
        <v>25</v>
      </c>
      <c r="M189" s="68">
        <f t="shared" si="22"/>
        <v>2093.5</v>
      </c>
      <c r="N189" s="68">
        <f t="shared" si="23"/>
        <v>32906.5</v>
      </c>
    </row>
    <row r="190" spans="2:14" s="65" customFormat="1" ht="120.75" customHeight="1" x14ac:dyDescent="0.25">
      <c r="B190" s="66">
        <f t="shared" si="19"/>
        <v>185</v>
      </c>
      <c r="C190" s="67" t="s">
        <v>276</v>
      </c>
      <c r="D190" s="66" t="s">
        <v>228</v>
      </c>
      <c r="E190" s="66" t="s">
        <v>98</v>
      </c>
      <c r="F190" s="66" t="s">
        <v>23</v>
      </c>
      <c r="G190" s="66" t="s">
        <v>20</v>
      </c>
      <c r="H190" s="68">
        <v>30000</v>
      </c>
      <c r="I190" s="68">
        <v>861</v>
      </c>
      <c r="J190" s="68">
        <v>0</v>
      </c>
      <c r="K190" s="68">
        <v>912</v>
      </c>
      <c r="L190" s="68">
        <v>25</v>
      </c>
      <c r="M190" s="68">
        <f t="shared" si="22"/>
        <v>1798</v>
      </c>
      <c r="N190" s="68">
        <f t="shared" si="23"/>
        <v>28202</v>
      </c>
    </row>
    <row r="191" spans="2:14" s="65" customFormat="1" ht="120.75" customHeight="1" x14ac:dyDescent="0.25">
      <c r="B191" s="66">
        <f t="shared" si="19"/>
        <v>186</v>
      </c>
      <c r="C191" s="67" t="s">
        <v>277</v>
      </c>
      <c r="D191" s="66" t="s">
        <v>228</v>
      </c>
      <c r="E191" s="66" t="s">
        <v>278</v>
      </c>
      <c r="F191" s="66" t="s">
        <v>23</v>
      </c>
      <c r="G191" s="66" t="s">
        <v>20</v>
      </c>
      <c r="H191" s="68">
        <v>50000</v>
      </c>
      <c r="I191" s="68">
        <v>1435</v>
      </c>
      <c r="J191" s="68">
        <v>1552.49</v>
      </c>
      <c r="K191" s="68">
        <v>1520</v>
      </c>
      <c r="L191" s="68">
        <v>25</v>
      </c>
      <c r="M191" s="68">
        <f t="shared" si="22"/>
        <v>4532.49</v>
      </c>
      <c r="N191" s="68">
        <f t="shared" si="23"/>
        <v>45467.51</v>
      </c>
    </row>
    <row r="192" spans="2:14" s="65" customFormat="1" ht="120.75" customHeight="1" x14ac:dyDescent="0.25">
      <c r="B192" s="66">
        <f t="shared" si="19"/>
        <v>187</v>
      </c>
      <c r="C192" s="67" t="s">
        <v>279</v>
      </c>
      <c r="D192" s="66" t="s">
        <v>228</v>
      </c>
      <c r="E192" s="66" t="s">
        <v>34</v>
      </c>
      <c r="F192" s="66" t="s">
        <v>23</v>
      </c>
      <c r="G192" s="66" t="s">
        <v>27</v>
      </c>
      <c r="H192" s="68">
        <v>30000</v>
      </c>
      <c r="I192" s="68">
        <v>861</v>
      </c>
      <c r="J192" s="68">
        <v>0</v>
      </c>
      <c r="K192" s="68">
        <v>912</v>
      </c>
      <c r="L192" s="68">
        <v>25</v>
      </c>
      <c r="M192" s="68">
        <f t="shared" si="22"/>
        <v>1798</v>
      </c>
      <c r="N192" s="68">
        <f t="shared" si="23"/>
        <v>28202</v>
      </c>
    </row>
    <row r="193" spans="2:14" s="65" customFormat="1" ht="120.75" customHeight="1" x14ac:dyDescent="0.25">
      <c r="B193" s="66">
        <f t="shared" si="19"/>
        <v>188</v>
      </c>
      <c r="C193" s="67" t="s">
        <v>280</v>
      </c>
      <c r="D193" s="66" t="s">
        <v>228</v>
      </c>
      <c r="E193" s="66" t="s">
        <v>281</v>
      </c>
      <c r="F193" s="66" t="s">
        <v>23</v>
      </c>
      <c r="G193" s="66" t="s">
        <v>20</v>
      </c>
      <c r="H193" s="68">
        <v>35000</v>
      </c>
      <c r="I193" s="68">
        <v>1004.5</v>
      </c>
      <c r="J193" s="68">
        <v>0</v>
      </c>
      <c r="K193" s="68">
        <v>1064</v>
      </c>
      <c r="L193" s="68">
        <v>25</v>
      </c>
      <c r="M193" s="68">
        <f t="shared" si="22"/>
        <v>2093.5</v>
      </c>
      <c r="N193" s="68">
        <f t="shared" si="23"/>
        <v>32906.5</v>
      </c>
    </row>
    <row r="194" spans="2:14" s="65" customFormat="1" ht="120.75" customHeight="1" x14ac:dyDescent="0.25">
      <c r="B194" s="66">
        <f t="shared" si="19"/>
        <v>189</v>
      </c>
      <c r="C194" s="67" t="s">
        <v>282</v>
      </c>
      <c r="D194" s="66" t="s">
        <v>228</v>
      </c>
      <c r="E194" s="66" t="s">
        <v>283</v>
      </c>
      <c r="F194" s="66" t="s">
        <v>23</v>
      </c>
      <c r="G194" s="66" t="s">
        <v>27</v>
      </c>
      <c r="H194" s="68">
        <v>60000</v>
      </c>
      <c r="I194" s="68">
        <v>1722</v>
      </c>
      <c r="J194" s="68">
        <v>3102.69</v>
      </c>
      <c r="K194" s="68">
        <v>1824</v>
      </c>
      <c r="L194" s="68">
        <v>3612.88</v>
      </c>
      <c r="M194" s="68">
        <f t="shared" si="22"/>
        <v>10261.57</v>
      </c>
      <c r="N194" s="68">
        <f t="shared" si="23"/>
        <v>49738.43</v>
      </c>
    </row>
    <row r="195" spans="2:14" s="65" customFormat="1" ht="120.75" customHeight="1" x14ac:dyDescent="0.25">
      <c r="B195" s="66">
        <f t="shared" si="19"/>
        <v>190</v>
      </c>
      <c r="C195" s="67" t="s">
        <v>284</v>
      </c>
      <c r="D195" s="66" t="s">
        <v>228</v>
      </c>
      <c r="E195" s="66" t="s">
        <v>283</v>
      </c>
      <c r="F195" s="66" t="s">
        <v>64</v>
      </c>
      <c r="G195" s="66" t="s">
        <v>27</v>
      </c>
      <c r="H195" s="68">
        <v>60000</v>
      </c>
      <c r="I195" s="68">
        <v>1722</v>
      </c>
      <c r="J195" s="68">
        <v>3102.69</v>
      </c>
      <c r="K195" s="68">
        <v>1824</v>
      </c>
      <c r="L195" s="68">
        <v>1944.78</v>
      </c>
      <c r="M195" s="68">
        <f t="shared" si="22"/>
        <v>8593.4700000000012</v>
      </c>
      <c r="N195" s="68">
        <f t="shared" si="23"/>
        <v>51406.53</v>
      </c>
    </row>
    <row r="196" spans="2:14" s="65" customFormat="1" ht="120.75" customHeight="1" x14ac:dyDescent="0.25">
      <c r="B196" s="66">
        <f t="shared" si="19"/>
        <v>191</v>
      </c>
      <c r="C196" s="67" t="s">
        <v>285</v>
      </c>
      <c r="D196" s="66" t="s">
        <v>228</v>
      </c>
      <c r="E196" s="66" t="s">
        <v>286</v>
      </c>
      <c r="F196" s="66" t="s">
        <v>23</v>
      </c>
      <c r="G196" s="66" t="s">
        <v>20</v>
      </c>
      <c r="H196" s="68">
        <v>30000</v>
      </c>
      <c r="I196" s="68">
        <v>861</v>
      </c>
      <c r="J196" s="68">
        <v>0</v>
      </c>
      <c r="K196" s="68">
        <v>912</v>
      </c>
      <c r="L196" s="68">
        <v>25</v>
      </c>
      <c r="M196" s="68">
        <f t="shared" si="22"/>
        <v>1798</v>
      </c>
      <c r="N196" s="68">
        <f t="shared" si="23"/>
        <v>28202</v>
      </c>
    </row>
    <row r="197" spans="2:14" s="65" customFormat="1" ht="120.75" customHeight="1" x14ac:dyDescent="0.25">
      <c r="B197" s="66">
        <f t="shared" si="19"/>
        <v>192</v>
      </c>
      <c r="C197" s="67" t="s">
        <v>287</v>
      </c>
      <c r="D197" s="66" t="s">
        <v>228</v>
      </c>
      <c r="E197" s="66" t="s">
        <v>286</v>
      </c>
      <c r="F197" s="66" t="s">
        <v>23</v>
      </c>
      <c r="G197" s="66" t="s">
        <v>27</v>
      </c>
      <c r="H197" s="68">
        <v>30000</v>
      </c>
      <c r="I197" s="68">
        <v>861</v>
      </c>
      <c r="J197" s="68">
        <v>0</v>
      </c>
      <c r="K197" s="68">
        <v>912</v>
      </c>
      <c r="L197" s="68">
        <v>25</v>
      </c>
      <c r="M197" s="68">
        <f t="shared" si="22"/>
        <v>1798</v>
      </c>
      <c r="N197" s="68">
        <f t="shared" si="23"/>
        <v>28202</v>
      </c>
    </row>
    <row r="198" spans="2:14" s="65" customFormat="1" ht="120.75" customHeight="1" x14ac:dyDescent="0.25">
      <c r="B198" s="66">
        <f t="shared" si="19"/>
        <v>193</v>
      </c>
      <c r="C198" s="67" t="s">
        <v>288</v>
      </c>
      <c r="D198" s="66" t="s">
        <v>228</v>
      </c>
      <c r="E198" s="66" t="s">
        <v>286</v>
      </c>
      <c r="F198" s="66" t="s">
        <v>23</v>
      </c>
      <c r="G198" s="66" t="s">
        <v>27</v>
      </c>
      <c r="H198" s="68">
        <v>39000</v>
      </c>
      <c r="I198" s="68">
        <v>1119.3</v>
      </c>
      <c r="J198" s="68">
        <v>13.55</v>
      </c>
      <c r="K198" s="68">
        <v>1185.5999999999999</v>
      </c>
      <c r="L198" s="68">
        <v>1944.78</v>
      </c>
      <c r="M198" s="68">
        <f t="shared" si="22"/>
        <v>4263.2299999999996</v>
      </c>
      <c r="N198" s="68">
        <f t="shared" si="23"/>
        <v>34736.770000000004</v>
      </c>
    </row>
    <row r="199" spans="2:14" s="65" customFormat="1" ht="120.75" customHeight="1" x14ac:dyDescent="0.25">
      <c r="B199" s="66">
        <f t="shared" si="19"/>
        <v>194</v>
      </c>
      <c r="C199" s="67" t="s">
        <v>289</v>
      </c>
      <c r="D199" s="66" t="s">
        <v>228</v>
      </c>
      <c r="E199" s="66" t="s">
        <v>286</v>
      </c>
      <c r="F199" s="66" t="s">
        <v>23</v>
      </c>
      <c r="G199" s="66" t="s">
        <v>27</v>
      </c>
      <c r="H199" s="68">
        <v>30000</v>
      </c>
      <c r="I199" s="68">
        <v>861</v>
      </c>
      <c r="J199" s="68">
        <v>0</v>
      </c>
      <c r="K199" s="68">
        <v>912</v>
      </c>
      <c r="L199" s="68">
        <v>716.16</v>
      </c>
      <c r="M199" s="68">
        <f t="shared" si="22"/>
        <v>2489.16</v>
      </c>
      <c r="N199" s="68">
        <f t="shared" si="23"/>
        <v>27510.84</v>
      </c>
    </row>
    <row r="200" spans="2:14" s="65" customFormat="1" ht="120.75" customHeight="1" x14ac:dyDescent="0.25">
      <c r="B200" s="66">
        <f t="shared" ref="B200:B263" si="24">1+B199</f>
        <v>195</v>
      </c>
      <c r="C200" s="67" t="s">
        <v>290</v>
      </c>
      <c r="D200" s="66" t="s">
        <v>228</v>
      </c>
      <c r="E200" s="66" t="s">
        <v>286</v>
      </c>
      <c r="F200" s="66" t="s">
        <v>23</v>
      </c>
      <c r="G200" s="66" t="s">
        <v>27</v>
      </c>
      <c r="H200" s="68">
        <v>30000</v>
      </c>
      <c r="I200" s="68">
        <v>861</v>
      </c>
      <c r="J200" s="68">
        <v>0</v>
      </c>
      <c r="K200" s="68">
        <v>912</v>
      </c>
      <c r="L200" s="68">
        <v>25</v>
      </c>
      <c r="M200" s="68">
        <f t="shared" si="22"/>
        <v>1798</v>
      </c>
      <c r="N200" s="68">
        <f t="shared" si="23"/>
        <v>28202</v>
      </c>
    </row>
    <row r="201" spans="2:14" s="65" customFormat="1" ht="120.75" customHeight="1" x14ac:dyDescent="0.25">
      <c r="B201" s="66">
        <f t="shared" si="24"/>
        <v>196</v>
      </c>
      <c r="C201" s="77" t="s">
        <v>291</v>
      </c>
      <c r="D201" s="66" t="s">
        <v>228</v>
      </c>
      <c r="E201" s="66" t="s">
        <v>98</v>
      </c>
      <c r="F201" s="66" t="s">
        <v>23</v>
      </c>
      <c r="G201" s="66" t="s">
        <v>27</v>
      </c>
      <c r="H201" s="68">
        <v>30000</v>
      </c>
      <c r="I201" s="68">
        <v>861</v>
      </c>
      <c r="J201" s="68">
        <v>0</v>
      </c>
      <c r="K201" s="68">
        <v>912</v>
      </c>
      <c r="L201" s="68">
        <v>25</v>
      </c>
      <c r="M201" s="68">
        <f t="shared" si="22"/>
        <v>1798</v>
      </c>
      <c r="N201" s="68">
        <f t="shared" si="23"/>
        <v>28202</v>
      </c>
    </row>
    <row r="202" spans="2:14" s="65" customFormat="1" ht="120.75" customHeight="1" x14ac:dyDescent="0.25">
      <c r="B202" s="66">
        <f t="shared" si="24"/>
        <v>197</v>
      </c>
      <c r="C202" s="67" t="s">
        <v>292</v>
      </c>
      <c r="D202" s="66" t="s">
        <v>228</v>
      </c>
      <c r="E202" s="66" t="s">
        <v>98</v>
      </c>
      <c r="F202" s="66" t="s">
        <v>23</v>
      </c>
      <c r="G202" s="66" t="s">
        <v>27</v>
      </c>
      <c r="H202" s="68">
        <v>30000</v>
      </c>
      <c r="I202" s="68">
        <v>861</v>
      </c>
      <c r="J202" s="68">
        <v>0</v>
      </c>
      <c r="K202" s="68">
        <v>912</v>
      </c>
      <c r="L202" s="68">
        <v>25</v>
      </c>
      <c r="M202" s="68">
        <f t="shared" si="22"/>
        <v>1798</v>
      </c>
      <c r="N202" s="68">
        <f t="shared" si="23"/>
        <v>28202</v>
      </c>
    </row>
    <row r="203" spans="2:14" s="65" customFormat="1" ht="120.75" customHeight="1" x14ac:dyDescent="0.25">
      <c r="B203" s="66">
        <f t="shared" si="24"/>
        <v>198</v>
      </c>
      <c r="C203" s="67" t="s">
        <v>293</v>
      </c>
      <c r="D203" s="66" t="s">
        <v>228</v>
      </c>
      <c r="E203" s="66" t="s">
        <v>98</v>
      </c>
      <c r="F203" s="66" t="s">
        <v>23</v>
      </c>
      <c r="G203" s="66" t="s">
        <v>27</v>
      </c>
      <c r="H203" s="68">
        <v>30000</v>
      </c>
      <c r="I203" s="68">
        <v>861</v>
      </c>
      <c r="J203" s="68">
        <v>0</v>
      </c>
      <c r="K203" s="68">
        <v>912</v>
      </c>
      <c r="L203" s="68">
        <v>25</v>
      </c>
      <c r="M203" s="68">
        <f t="shared" si="22"/>
        <v>1798</v>
      </c>
      <c r="N203" s="68">
        <f t="shared" si="23"/>
        <v>28202</v>
      </c>
    </row>
    <row r="204" spans="2:14" s="65" customFormat="1" ht="120.75" customHeight="1" x14ac:dyDescent="0.25">
      <c r="B204" s="66">
        <f t="shared" si="24"/>
        <v>199</v>
      </c>
      <c r="C204" s="67" t="s">
        <v>294</v>
      </c>
      <c r="D204" s="66" t="s">
        <v>228</v>
      </c>
      <c r="E204" s="66" t="s">
        <v>98</v>
      </c>
      <c r="F204" s="66" t="s">
        <v>23</v>
      </c>
      <c r="G204" s="66" t="s">
        <v>27</v>
      </c>
      <c r="H204" s="68">
        <v>30000</v>
      </c>
      <c r="I204" s="68">
        <v>861</v>
      </c>
      <c r="J204" s="68">
        <v>0</v>
      </c>
      <c r="K204" s="68">
        <v>912</v>
      </c>
      <c r="L204" s="68">
        <v>1407.32</v>
      </c>
      <c r="M204" s="68">
        <f t="shared" si="22"/>
        <v>3180.3199999999997</v>
      </c>
      <c r="N204" s="68">
        <f t="shared" si="23"/>
        <v>26819.68</v>
      </c>
    </row>
    <row r="205" spans="2:14" s="65" customFormat="1" ht="120.75" customHeight="1" x14ac:dyDescent="0.25">
      <c r="B205" s="66">
        <f t="shared" si="24"/>
        <v>200</v>
      </c>
      <c r="C205" s="67" t="s">
        <v>295</v>
      </c>
      <c r="D205" s="66" t="s">
        <v>228</v>
      </c>
      <c r="E205" s="66" t="s">
        <v>98</v>
      </c>
      <c r="F205" s="66" t="s">
        <v>23</v>
      </c>
      <c r="G205" s="66" t="s">
        <v>27</v>
      </c>
      <c r="H205" s="68">
        <v>30000</v>
      </c>
      <c r="I205" s="68">
        <v>861</v>
      </c>
      <c r="J205" s="68">
        <v>0</v>
      </c>
      <c r="K205" s="68">
        <v>912</v>
      </c>
      <c r="L205" s="68">
        <v>25</v>
      </c>
      <c r="M205" s="68">
        <f t="shared" si="22"/>
        <v>1798</v>
      </c>
      <c r="N205" s="68">
        <f t="shared" si="23"/>
        <v>28202</v>
      </c>
    </row>
    <row r="206" spans="2:14" s="65" customFormat="1" ht="120.75" customHeight="1" x14ac:dyDescent="0.25">
      <c r="B206" s="66">
        <f t="shared" si="24"/>
        <v>201</v>
      </c>
      <c r="C206" s="67" t="s">
        <v>296</v>
      </c>
      <c r="D206" s="66" t="s">
        <v>228</v>
      </c>
      <c r="E206" s="66" t="s">
        <v>98</v>
      </c>
      <c r="F206" s="66" t="s">
        <v>23</v>
      </c>
      <c r="G206" s="66" t="s">
        <v>27</v>
      </c>
      <c r="H206" s="68">
        <v>30000</v>
      </c>
      <c r="I206" s="68">
        <v>861</v>
      </c>
      <c r="J206" s="68">
        <v>0</v>
      </c>
      <c r="K206" s="68">
        <v>912</v>
      </c>
      <c r="L206" s="68">
        <v>25</v>
      </c>
      <c r="M206" s="68">
        <f t="shared" si="22"/>
        <v>1798</v>
      </c>
      <c r="N206" s="68">
        <f t="shared" si="23"/>
        <v>28202</v>
      </c>
    </row>
    <row r="207" spans="2:14" s="65" customFormat="1" ht="120.75" customHeight="1" x14ac:dyDescent="0.25">
      <c r="B207" s="66">
        <f t="shared" si="24"/>
        <v>202</v>
      </c>
      <c r="C207" s="67" t="s">
        <v>297</v>
      </c>
      <c r="D207" s="66" t="s">
        <v>228</v>
      </c>
      <c r="E207" s="66" t="s">
        <v>98</v>
      </c>
      <c r="F207" s="66" t="s">
        <v>23</v>
      </c>
      <c r="G207" s="66" t="s">
        <v>27</v>
      </c>
      <c r="H207" s="68">
        <v>30000</v>
      </c>
      <c r="I207" s="68">
        <v>861</v>
      </c>
      <c r="J207" s="68">
        <v>0</v>
      </c>
      <c r="K207" s="68">
        <v>912</v>
      </c>
      <c r="L207" s="68">
        <v>25</v>
      </c>
      <c r="M207" s="68">
        <f t="shared" si="22"/>
        <v>1798</v>
      </c>
      <c r="N207" s="68">
        <f t="shared" si="23"/>
        <v>28202</v>
      </c>
    </row>
    <row r="208" spans="2:14" s="65" customFormat="1" ht="120.75" customHeight="1" x14ac:dyDescent="0.25">
      <c r="B208" s="66">
        <f t="shared" si="24"/>
        <v>203</v>
      </c>
      <c r="C208" s="67" t="s">
        <v>298</v>
      </c>
      <c r="D208" s="66" t="s">
        <v>228</v>
      </c>
      <c r="E208" s="66" t="s">
        <v>98</v>
      </c>
      <c r="F208" s="66" t="s">
        <v>23</v>
      </c>
      <c r="G208" s="66" t="s">
        <v>27</v>
      </c>
      <c r="H208" s="68">
        <v>30000</v>
      </c>
      <c r="I208" s="68">
        <v>861</v>
      </c>
      <c r="J208" s="68">
        <v>0</v>
      </c>
      <c r="K208" s="68">
        <v>912</v>
      </c>
      <c r="L208" s="68">
        <v>25</v>
      </c>
      <c r="M208" s="68">
        <f t="shared" si="22"/>
        <v>1798</v>
      </c>
      <c r="N208" s="68">
        <f t="shared" si="23"/>
        <v>28202</v>
      </c>
    </row>
    <row r="209" spans="1:14" s="65" customFormat="1" ht="120.75" customHeight="1" x14ac:dyDescent="0.25">
      <c r="B209" s="66">
        <f t="shared" si="24"/>
        <v>204</v>
      </c>
      <c r="C209" s="67" t="s">
        <v>299</v>
      </c>
      <c r="D209" s="66" t="s">
        <v>228</v>
      </c>
      <c r="E209" s="66" t="s">
        <v>98</v>
      </c>
      <c r="F209" s="66" t="s">
        <v>23</v>
      </c>
      <c r="G209" s="66" t="s">
        <v>27</v>
      </c>
      <c r="H209" s="68">
        <v>30000</v>
      </c>
      <c r="I209" s="68">
        <v>861</v>
      </c>
      <c r="J209" s="68">
        <v>0</v>
      </c>
      <c r="K209" s="68">
        <v>912</v>
      </c>
      <c r="L209" s="68">
        <v>1944.78</v>
      </c>
      <c r="M209" s="68">
        <f t="shared" si="22"/>
        <v>3717.7799999999997</v>
      </c>
      <c r="N209" s="68">
        <f t="shared" si="23"/>
        <v>26282.22</v>
      </c>
    </row>
    <row r="210" spans="1:14" s="65" customFormat="1" ht="120.75" customHeight="1" x14ac:dyDescent="0.25">
      <c r="B210" s="66">
        <f t="shared" si="24"/>
        <v>205</v>
      </c>
      <c r="C210" s="67" t="s">
        <v>300</v>
      </c>
      <c r="D210" s="66" t="s">
        <v>228</v>
      </c>
      <c r="E210" s="66" t="s">
        <v>301</v>
      </c>
      <c r="F210" s="66" t="s">
        <v>23</v>
      </c>
      <c r="G210" s="66" t="s">
        <v>27</v>
      </c>
      <c r="H210" s="68">
        <v>30000</v>
      </c>
      <c r="I210" s="68">
        <v>861</v>
      </c>
      <c r="J210" s="68">
        <v>0</v>
      </c>
      <c r="K210" s="68">
        <v>912</v>
      </c>
      <c r="L210" s="68">
        <v>25</v>
      </c>
      <c r="M210" s="68">
        <f t="shared" si="22"/>
        <v>1798</v>
      </c>
      <c r="N210" s="68">
        <f t="shared" si="23"/>
        <v>28202</v>
      </c>
    </row>
    <row r="211" spans="1:14" s="65" customFormat="1" ht="120.75" customHeight="1" x14ac:dyDescent="0.25">
      <c r="B211" s="66">
        <f t="shared" si="24"/>
        <v>206</v>
      </c>
      <c r="C211" s="67" t="s">
        <v>302</v>
      </c>
      <c r="D211" s="66" t="s">
        <v>228</v>
      </c>
      <c r="E211" s="66" t="s">
        <v>98</v>
      </c>
      <c r="F211" s="66" t="s">
        <v>23</v>
      </c>
      <c r="G211" s="66" t="s">
        <v>27</v>
      </c>
      <c r="H211" s="68">
        <v>30000</v>
      </c>
      <c r="I211" s="68">
        <v>861</v>
      </c>
      <c r="J211" s="68">
        <v>0</v>
      </c>
      <c r="K211" s="68">
        <v>912</v>
      </c>
      <c r="L211" s="68">
        <v>25</v>
      </c>
      <c r="M211" s="68">
        <f t="shared" si="22"/>
        <v>1798</v>
      </c>
      <c r="N211" s="68">
        <f t="shared" si="23"/>
        <v>28202</v>
      </c>
    </row>
    <row r="212" spans="1:14" s="65" customFormat="1" ht="120.75" customHeight="1" x14ac:dyDescent="0.25">
      <c r="B212" s="66">
        <f t="shared" si="24"/>
        <v>207</v>
      </c>
      <c r="C212" s="67" t="s">
        <v>303</v>
      </c>
      <c r="D212" s="66" t="s">
        <v>228</v>
      </c>
      <c r="E212" s="66" t="s">
        <v>98</v>
      </c>
      <c r="F212" s="66" t="s">
        <v>23</v>
      </c>
      <c r="G212" s="66" t="s">
        <v>27</v>
      </c>
      <c r="H212" s="68">
        <v>30000</v>
      </c>
      <c r="I212" s="68">
        <v>861</v>
      </c>
      <c r="J212" s="68">
        <v>0</v>
      </c>
      <c r="K212" s="68">
        <v>912</v>
      </c>
      <c r="L212" s="68">
        <v>25</v>
      </c>
      <c r="M212" s="68">
        <f t="shared" ref="M212:M243" si="25">I212+J212+K212+L212</f>
        <v>1798</v>
      </c>
      <c r="N212" s="68">
        <f t="shared" ref="N212:N243" si="26">H212-M212</f>
        <v>28202</v>
      </c>
    </row>
    <row r="213" spans="1:14" s="65" customFormat="1" ht="120.75" customHeight="1" x14ac:dyDescent="0.25">
      <c r="B213" s="66">
        <f t="shared" si="24"/>
        <v>208</v>
      </c>
      <c r="C213" s="67" t="s">
        <v>304</v>
      </c>
      <c r="D213" s="66" t="s">
        <v>228</v>
      </c>
      <c r="E213" s="66" t="s">
        <v>98</v>
      </c>
      <c r="F213" s="66" t="s">
        <v>23</v>
      </c>
      <c r="G213" s="66" t="s">
        <v>20</v>
      </c>
      <c r="H213" s="68">
        <v>30000</v>
      </c>
      <c r="I213" s="68">
        <v>861</v>
      </c>
      <c r="J213" s="68">
        <v>0</v>
      </c>
      <c r="K213" s="68">
        <v>912</v>
      </c>
      <c r="L213" s="68">
        <v>25</v>
      </c>
      <c r="M213" s="68">
        <f t="shared" si="25"/>
        <v>1798</v>
      </c>
      <c r="N213" s="68">
        <f t="shared" si="26"/>
        <v>28202</v>
      </c>
    </row>
    <row r="214" spans="1:14" s="65" customFormat="1" ht="120.75" customHeight="1" x14ac:dyDescent="0.25">
      <c r="B214" s="66">
        <f t="shared" si="24"/>
        <v>209</v>
      </c>
      <c r="C214" s="67" t="s">
        <v>305</v>
      </c>
      <c r="D214" s="66" t="s">
        <v>228</v>
      </c>
      <c r="E214" s="66" t="s">
        <v>98</v>
      </c>
      <c r="F214" s="66" t="s">
        <v>23</v>
      </c>
      <c r="G214" s="66" t="s">
        <v>27</v>
      </c>
      <c r="H214" s="68">
        <v>30000</v>
      </c>
      <c r="I214" s="68">
        <v>861</v>
      </c>
      <c r="J214" s="68">
        <v>0</v>
      </c>
      <c r="K214" s="68">
        <v>912</v>
      </c>
      <c r="L214" s="68">
        <v>1407.32</v>
      </c>
      <c r="M214" s="68">
        <f t="shared" si="25"/>
        <v>3180.3199999999997</v>
      </c>
      <c r="N214" s="68">
        <f t="shared" si="26"/>
        <v>26819.68</v>
      </c>
    </row>
    <row r="215" spans="1:14" s="65" customFormat="1" ht="120.75" customHeight="1" x14ac:dyDescent="0.25">
      <c r="B215" s="66">
        <f t="shared" si="24"/>
        <v>210</v>
      </c>
      <c r="C215" s="67" t="s">
        <v>306</v>
      </c>
      <c r="D215" s="66" t="s">
        <v>228</v>
      </c>
      <c r="E215" s="66" t="s">
        <v>98</v>
      </c>
      <c r="F215" s="66" t="s">
        <v>23</v>
      </c>
      <c r="G215" s="66" t="s">
        <v>20</v>
      </c>
      <c r="H215" s="68">
        <v>39000</v>
      </c>
      <c r="I215" s="68">
        <v>1119.3</v>
      </c>
      <c r="J215" s="68">
        <v>0</v>
      </c>
      <c r="K215" s="68">
        <v>1185.5999999999999</v>
      </c>
      <c r="L215" s="68">
        <v>2635.94</v>
      </c>
      <c r="M215" s="68">
        <f t="shared" si="25"/>
        <v>4940.84</v>
      </c>
      <c r="N215" s="68">
        <f t="shared" si="26"/>
        <v>34059.160000000003</v>
      </c>
    </row>
    <row r="216" spans="1:14" s="65" customFormat="1" ht="120.75" customHeight="1" x14ac:dyDescent="0.25">
      <c r="B216" s="66">
        <f t="shared" si="24"/>
        <v>211</v>
      </c>
      <c r="C216" s="67" t="s">
        <v>307</v>
      </c>
      <c r="D216" s="66" t="s">
        <v>228</v>
      </c>
      <c r="E216" s="66" t="s">
        <v>98</v>
      </c>
      <c r="F216" s="66" t="s">
        <v>23</v>
      </c>
      <c r="G216" s="66" t="s">
        <v>27</v>
      </c>
      <c r="H216" s="68">
        <v>30000</v>
      </c>
      <c r="I216" s="68">
        <v>861</v>
      </c>
      <c r="J216" s="68">
        <v>0</v>
      </c>
      <c r="K216" s="68">
        <v>912</v>
      </c>
      <c r="L216" s="68">
        <v>25</v>
      </c>
      <c r="M216" s="68">
        <f t="shared" si="25"/>
        <v>1798</v>
      </c>
      <c r="N216" s="68">
        <f t="shared" si="26"/>
        <v>28202</v>
      </c>
    </row>
    <row r="217" spans="1:14" s="65" customFormat="1" ht="120.75" customHeight="1" x14ac:dyDescent="0.25">
      <c r="B217" s="66">
        <f t="shared" si="24"/>
        <v>212</v>
      </c>
      <c r="C217" s="67" t="s">
        <v>308</v>
      </c>
      <c r="D217" s="66" t="s">
        <v>228</v>
      </c>
      <c r="E217" s="66" t="s">
        <v>98</v>
      </c>
      <c r="F217" s="66" t="s">
        <v>23</v>
      </c>
      <c r="G217" s="66" t="s">
        <v>20</v>
      </c>
      <c r="H217" s="68">
        <v>30000</v>
      </c>
      <c r="I217" s="68">
        <v>861</v>
      </c>
      <c r="J217" s="68">
        <v>0</v>
      </c>
      <c r="K217" s="68">
        <v>912</v>
      </c>
      <c r="L217" s="68">
        <v>25</v>
      </c>
      <c r="M217" s="68">
        <f t="shared" si="25"/>
        <v>1798</v>
      </c>
      <c r="N217" s="68">
        <f t="shared" si="26"/>
        <v>28202</v>
      </c>
    </row>
    <row r="218" spans="1:14" s="65" customFormat="1" ht="120.75" customHeight="1" x14ac:dyDescent="0.25">
      <c r="A218" s="65">
        <v>2</v>
      </c>
      <c r="B218" s="66">
        <f t="shared" si="24"/>
        <v>213</v>
      </c>
      <c r="C218" s="67" t="s">
        <v>309</v>
      </c>
      <c r="D218" s="66" t="s">
        <v>228</v>
      </c>
      <c r="E218" s="66" t="s">
        <v>98</v>
      </c>
      <c r="F218" s="66" t="s">
        <v>23</v>
      </c>
      <c r="G218" s="66" t="s">
        <v>27</v>
      </c>
      <c r="H218" s="68">
        <v>30000</v>
      </c>
      <c r="I218" s="68">
        <v>861</v>
      </c>
      <c r="J218" s="68">
        <v>0</v>
      </c>
      <c r="K218" s="68">
        <v>912</v>
      </c>
      <c r="L218" s="68">
        <v>2144.7800000000002</v>
      </c>
      <c r="M218" s="68">
        <f t="shared" si="25"/>
        <v>3917.78</v>
      </c>
      <c r="N218" s="68">
        <f t="shared" si="26"/>
        <v>26082.22</v>
      </c>
    </row>
    <row r="219" spans="1:14" s="65" customFormat="1" ht="120.75" customHeight="1" x14ac:dyDescent="0.25">
      <c r="B219" s="66">
        <f t="shared" si="24"/>
        <v>214</v>
      </c>
      <c r="C219" s="67" t="s">
        <v>310</v>
      </c>
      <c r="D219" s="66" t="s">
        <v>228</v>
      </c>
      <c r="E219" s="66" t="s">
        <v>98</v>
      </c>
      <c r="F219" s="66" t="s">
        <v>23</v>
      </c>
      <c r="G219" s="66" t="s">
        <v>27</v>
      </c>
      <c r="H219" s="68">
        <v>30000</v>
      </c>
      <c r="I219" s="68">
        <v>861</v>
      </c>
      <c r="J219" s="68">
        <v>0</v>
      </c>
      <c r="K219" s="68">
        <v>912</v>
      </c>
      <c r="L219" s="68">
        <v>25</v>
      </c>
      <c r="M219" s="68">
        <f t="shared" si="25"/>
        <v>1798</v>
      </c>
      <c r="N219" s="68">
        <f t="shared" si="26"/>
        <v>28202</v>
      </c>
    </row>
    <row r="220" spans="1:14" s="65" customFormat="1" ht="120.75" customHeight="1" x14ac:dyDescent="0.25">
      <c r="B220" s="66">
        <f t="shared" si="24"/>
        <v>215</v>
      </c>
      <c r="C220" s="67" t="s">
        <v>311</v>
      </c>
      <c r="D220" s="66" t="s">
        <v>228</v>
      </c>
      <c r="E220" s="66" t="s">
        <v>34</v>
      </c>
      <c r="F220" s="66" t="s">
        <v>23</v>
      </c>
      <c r="G220" s="66" t="s">
        <v>20</v>
      </c>
      <c r="H220" s="68">
        <v>30000</v>
      </c>
      <c r="I220" s="68">
        <v>861</v>
      </c>
      <c r="J220" s="68">
        <v>0</v>
      </c>
      <c r="K220" s="68">
        <v>912</v>
      </c>
      <c r="L220" s="68">
        <v>25</v>
      </c>
      <c r="M220" s="68">
        <f t="shared" si="25"/>
        <v>1798</v>
      </c>
      <c r="N220" s="68">
        <f t="shared" si="26"/>
        <v>28202</v>
      </c>
    </row>
    <row r="221" spans="1:14" s="65" customFormat="1" ht="120.75" customHeight="1" x14ac:dyDescent="0.25">
      <c r="B221" s="66">
        <f t="shared" si="24"/>
        <v>216</v>
      </c>
      <c r="C221" s="67" t="s">
        <v>312</v>
      </c>
      <c r="D221" s="66" t="s">
        <v>228</v>
      </c>
      <c r="E221" s="66" t="s">
        <v>98</v>
      </c>
      <c r="F221" s="66" t="s">
        <v>23</v>
      </c>
      <c r="G221" s="66" t="s">
        <v>27</v>
      </c>
      <c r="H221" s="68">
        <v>30000</v>
      </c>
      <c r="I221" s="68">
        <v>861</v>
      </c>
      <c r="J221" s="68">
        <v>0</v>
      </c>
      <c r="K221" s="68">
        <v>912</v>
      </c>
      <c r="L221" s="68">
        <v>225</v>
      </c>
      <c r="M221" s="68">
        <f t="shared" si="25"/>
        <v>1998</v>
      </c>
      <c r="N221" s="68">
        <f t="shared" si="26"/>
        <v>28002</v>
      </c>
    </row>
    <row r="222" spans="1:14" s="65" customFormat="1" ht="120.75" customHeight="1" x14ac:dyDescent="0.25">
      <c r="B222" s="66">
        <f t="shared" si="24"/>
        <v>217</v>
      </c>
      <c r="C222" s="67" t="s">
        <v>313</v>
      </c>
      <c r="D222" s="66" t="s">
        <v>228</v>
      </c>
      <c r="E222" s="66" t="s">
        <v>98</v>
      </c>
      <c r="F222" s="66" t="s">
        <v>23</v>
      </c>
      <c r="G222" s="66" t="s">
        <v>27</v>
      </c>
      <c r="H222" s="68">
        <v>30000</v>
      </c>
      <c r="I222" s="68">
        <v>861</v>
      </c>
      <c r="J222" s="68">
        <v>0</v>
      </c>
      <c r="K222" s="68">
        <v>912</v>
      </c>
      <c r="L222" s="68">
        <v>25</v>
      </c>
      <c r="M222" s="68">
        <f t="shared" si="25"/>
        <v>1798</v>
      </c>
      <c r="N222" s="68">
        <f t="shared" si="26"/>
        <v>28202</v>
      </c>
    </row>
    <row r="223" spans="1:14" s="65" customFormat="1" ht="120.75" customHeight="1" x14ac:dyDescent="0.25">
      <c r="B223" s="66">
        <f t="shared" si="24"/>
        <v>218</v>
      </c>
      <c r="C223" s="67" t="s">
        <v>314</v>
      </c>
      <c r="D223" s="66" t="s">
        <v>228</v>
      </c>
      <c r="E223" s="66" t="s">
        <v>315</v>
      </c>
      <c r="F223" s="66" t="s">
        <v>23</v>
      </c>
      <c r="G223" s="66" t="s">
        <v>27</v>
      </c>
      <c r="H223" s="68">
        <v>30000</v>
      </c>
      <c r="I223" s="68">
        <v>861</v>
      </c>
      <c r="J223" s="68">
        <v>0</v>
      </c>
      <c r="K223" s="68">
        <v>912</v>
      </c>
      <c r="L223" s="68">
        <v>25</v>
      </c>
      <c r="M223" s="68">
        <f t="shared" si="25"/>
        <v>1798</v>
      </c>
      <c r="N223" s="68">
        <f t="shared" si="26"/>
        <v>28202</v>
      </c>
    </row>
    <row r="224" spans="1:14" s="65" customFormat="1" ht="120.75" customHeight="1" x14ac:dyDescent="0.25">
      <c r="B224" s="66">
        <f t="shared" si="24"/>
        <v>219</v>
      </c>
      <c r="C224" s="67" t="s">
        <v>316</v>
      </c>
      <c r="D224" s="66" t="s">
        <v>228</v>
      </c>
      <c r="E224" s="66" t="s">
        <v>34</v>
      </c>
      <c r="F224" s="66" t="s">
        <v>23</v>
      </c>
      <c r="G224" s="66" t="s">
        <v>27</v>
      </c>
      <c r="H224" s="68">
        <v>30000</v>
      </c>
      <c r="I224" s="68">
        <v>861</v>
      </c>
      <c r="J224" s="68">
        <v>0</v>
      </c>
      <c r="K224" s="68">
        <v>912</v>
      </c>
      <c r="L224" s="68">
        <v>25</v>
      </c>
      <c r="M224" s="68">
        <f t="shared" si="25"/>
        <v>1798</v>
      </c>
      <c r="N224" s="68">
        <f t="shared" si="26"/>
        <v>28202</v>
      </c>
    </row>
    <row r="225" spans="2:14" s="65" customFormat="1" ht="120.75" customHeight="1" x14ac:dyDescent="0.25">
      <c r="B225" s="66">
        <f t="shared" si="24"/>
        <v>220</v>
      </c>
      <c r="C225" s="67" t="s">
        <v>317</v>
      </c>
      <c r="D225" s="66" t="s">
        <v>228</v>
      </c>
      <c r="E225" s="66" t="s">
        <v>34</v>
      </c>
      <c r="F225" s="66" t="s">
        <v>23</v>
      </c>
      <c r="G225" s="66" t="s">
        <v>27</v>
      </c>
      <c r="H225" s="68">
        <v>39000</v>
      </c>
      <c r="I225" s="68">
        <v>1119.3</v>
      </c>
      <c r="J225" s="68">
        <v>0</v>
      </c>
      <c r="K225" s="68">
        <v>1185.5999999999999</v>
      </c>
      <c r="L225" s="68">
        <v>25</v>
      </c>
      <c r="M225" s="68">
        <f t="shared" si="25"/>
        <v>2329.8999999999996</v>
      </c>
      <c r="N225" s="68">
        <f t="shared" si="26"/>
        <v>36670.1</v>
      </c>
    </row>
    <row r="226" spans="2:14" s="65" customFormat="1" ht="120.75" customHeight="1" x14ac:dyDescent="0.25">
      <c r="B226" s="66">
        <f t="shared" si="24"/>
        <v>221</v>
      </c>
      <c r="C226" s="67" t="s">
        <v>318</v>
      </c>
      <c r="D226" s="66" t="s">
        <v>228</v>
      </c>
      <c r="E226" s="66" t="s">
        <v>98</v>
      </c>
      <c r="F226" s="66" t="s">
        <v>23</v>
      </c>
      <c r="G226" s="66" t="s">
        <v>27</v>
      </c>
      <c r="H226" s="68">
        <v>30000</v>
      </c>
      <c r="I226" s="68">
        <v>861</v>
      </c>
      <c r="J226" s="68">
        <v>0</v>
      </c>
      <c r="K226" s="68">
        <v>912</v>
      </c>
      <c r="L226" s="68">
        <v>2835.94</v>
      </c>
      <c r="M226" s="68">
        <f t="shared" si="25"/>
        <v>4608.9400000000005</v>
      </c>
      <c r="N226" s="68">
        <f t="shared" si="26"/>
        <v>25391.059999999998</v>
      </c>
    </row>
    <row r="227" spans="2:14" s="65" customFormat="1" ht="120.75" customHeight="1" x14ac:dyDescent="0.25">
      <c r="B227" s="66">
        <f t="shared" si="24"/>
        <v>222</v>
      </c>
      <c r="C227" s="67" t="s">
        <v>319</v>
      </c>
      <c r="D227" s="66" t="s">
        <v>228</v>
      </c>
      <c r="E227" s="66" t="s">
        <v>98</v>
      </c>
      <c r="F227" s="66" t="s">
        <v>23</v>
      </c>
      <c r="G227" s="66" t="s">
        <v>27</v>
      </c>
      <c r="H227" s="68">
        <v>30000</v>
      </c>
      <c r="I227" s="68">
        <v>861</v>
      </c>
      <c r="J227" s="68">
        <v>0</v>
      </c>
      <c r="K227" s="68">
        <v>912</v>
      </c>
      <c r="L227" s="68">
        <v>716.16</v>
      </c>
      <c r="M227" s="68">
        <f t="shared" si="25"/>
        <v>2489.16</v>
      </c>
      <c r="N227" s="68">
        <f t="shared" si="26"/>
        <v>27510.84</v>
      </c>
    </row>
    <row r="228" spans="2:14" s="65" customFormat="1" ht="120.75" customHeight="1" x14ac:dyDescent="0.25">
      <c r="B228" s="66">
        <f t="shared" si="24"/>
        <v>223</v>
      </c>
      <c r="C228" s="67" t="s">
        <v>320</v>
      </c>
      <c r="D228" s="66" t="s">
        <v>228</v>
      </c>
      <c r="E228" s="66" t="s">
        <v>286</v>
      </c>
      <c r="F228" s="66" t="s">
        <v>23</v>
      </c>
      <c r="G228" s="66" t="s">
        <v>27</v>
      </c>
      <c r="H228" s="68">
        <v>30000</v>
      </c>
      <c r="I228" s="68">
        <v>861</v>
      </c>
      <c r="J228" s="68">
        <v>0</v>
      </c>
      <c r="K228" s="68">
        <v>912</v>
      </c>
      <c r="L228" s="68">
        <v>25</v>
      </c>
      <c r="M228" s="68">
        <f t="shared" si="25"/>
        <v>1798</v>
      </c>
      <c r="N228" s="68">
        <f t="shared" si="26"/>
        <v>28202</v>
      </c>
    </row>
    <row r="229" spans="2:14" s="65" customFormat="1" ht="120.75" customHeight="1" x14ac:dyDescent="0.25">
      <c r="B229" s="66">
        <f t="shared" si="24"/>
        <v>224</v>
      </c>
      <c r="C229" s="67" t="s">
        <v>321</v>
      </c>
      <c r="D229" s="66" t="s">
        <v>228</v>
      </c>
      <c r="E229" s="66" t="s">
        <v>98</v>
      </c>
      <c r="F229" s="66" t="s">
        <v>23</v>
      </c>
      <c r="G229" s="66" t="s">
        <v>27</v>
      </c>
      <c r="H229" s="68">
        <v>30000</v>
      </c>
      <c r="I229" s="68">
        <v>861</v>
      </c>
      <c r="J229" s="68">
        <v>0</v>
      </c>
      <c r="K229" s="68">
        <v>912</v>
      </c>
      <c r="L229" s="68">
        <v>1944.78</v>
      </c>
      <c r="M229" s="68">
        <f t="shared" si="25"/>
        <v>3717.7799999999997</v>
      </c>
      <c r="N229" s="68">
        <f t="shared" si="26"/>
        <v>26282.22</v>
      </c>
    </row>
    <row r="230" spans="2:14" s="65" customFormat="1" ht="120.75" customHeight="1" x14ac:dyDescent="0.25">
      <c r="B230" s="66">
        <f t="shared" si="24"/>
        <v>225</v>
      </c>
      <c r="C230" s="67" t="s">
        <v>322</v>
      </c>
      <c r="D230" s="66" t="s">
        <v>228</v>
      </c>
      <c r="E230" s="66" t="s">
        <v>98</v>
      </c>
      <c r="F230" s="66" t="s">
        <v>23</v>
      </c>
      <c r="G230" s="66" t="s">
        <v>27</v>
      </c>
      <c r="H230" s="68">
        <v>39000</v>
      </c>
      <c r="I230" s="68">
        <v>1119.3</v>
      </c>
      <c r="J230" s="68">
        <v>0</v>
      </c>
      <c r="K230" s="68">
        <v>1185.5999999999999</v>
      </c>
      <c r="L230" s="68">
        <v>1944.78</v>
      </c>
      <c r="M230" s="68">
        <f t="shared" si="25"/>
        <v>4249.6799999999994</v>
      </c>
      <c r="N230" s="68">
        <f t="shared" si="26"/>
        <v>34750.32</v>
      </c>
    </row>
    <row r="231" spans="2:14" s="65" customFormat="1" ht="120.75" customHeight="1" x14ac:dyDescent="0.25">
      <c r="B231" s="66">
        <f t="shared" si="24"/>
        <v>226</v>
      </c>
      <c r="C231" s="67" t="s">
        <v>323</v>
      </c>
      <c r="D231" s="66" t="s">
        <v>228</v>
      </c>
      <c r="E231" s="66" t="s">
        <v>98</v>
      </c>
      <c r="F231" s="66" t="s">
        <v>23</v>
      </c>
      <c r="G231" s="66" t="s">
        <v>27</v>
      </c>
      <c r="H231" s="68">
        <v>30000</v>
      </c>
      <c r="I231" s="68">
        <v>861</v>
      </c>
      <c r="J231" s="68">
        <v>0</v>
      </c>
      <c r="K231" s="68">
        <v>912</v>
      </c>
      <c r="L231" s="68">
        <v>25</v>
      </c>
      <c r="M231" s="68">
        <f t="shared" si="25"/>
        <v>1798</v>
      </c>
      <c r="N231" s="68">
        <f t="shared" si="26"/>
        <v>28202</v>
      </c>
    </row>
    <row r="232" spans="2:14" s="65" customFormat="1" ht="120.75" customHeight="1" x14ac:dyDescent="0.25">
      <c r="B232" s="66">
        <f t="shared" si="24"/>
        <v>227</v>
      </c>
      <c r="C232" s="67" t="s">
        <v>324</v>
      </c>
      <c r="D232" s="66" t="s">
        <v>228</v>
      </c>
      <c r="E232" s="66" t="s">
        <v>98</v>
      </c>
      <c r="F232" s="66" t="s">
        <v>23</v>
      </c>
      <c r="G232" s="66" t="s">
        <v>20</v>
      </c>
      <c r="H232" s="68">
        <v>30000</v>
      </c>
      <c r="I232" s="68">
        <v>861</v>
      </c>
      <c r="J232" s="68">
        <v>0</v>
      </c>
      <c r="K232" s="68">
        <v>912</v>
      </c>
      <c r="L232" s="68">
        <v>25</v>
      </c>
      <c r="M232" s="68">
        <f t="shared" si="25"/>
        <v>1798</v>
      </c>
      <c r="N232" s="68">
        <f t="shared" si="26"/>
        <v>28202</v>
      </c>
    </row>
    <row r="233" spans="2:14" s="65" customFormat="1" ht="120.75" customHeight="1" x14ac:dyDescent="0.25">
      <c r="B233" s="66">
        <f t="shared" si="24"/>
        <v>228</v>
      </c>
      <c r="C233" s="67" t="s">
        <v>325</v>
      </c>
      <c r="D233" s="66" t="s">
        <v>228</v>
      </c>
      <c r="E233" s="66" t="s">
        <v>98</v>
      </c>
      <c r="F233" s="66" t="s">
        <v>23</v>
      </c>
      <c r="G233" s="66" t="s">
        <v>20</v>
      </c>
      <c r="H233" s="68">
        <v>30000</v>
      </c>
      <c r="I233" s="68">
        <v>861</v>
      </c>
      <c r="J233" s="68">
        <v>0</v>
      </c>
      <c r="K233" s="68">
        <v>912</v>
      </c>
      <c r="L233" s="68">
        <v>25</v>
      </c>
      <c r="M233" s="68">
        <f t="shared" si="25"/>
        <v>1798</v>
      </c>
      <c r="N233" s="68">
        <f t="shared" si="26"/>
        <v>28202</v>
      </c>
    </row>
    <row r="234" spans="2:14" s="65" customFormat="1" ht="120.75" customHeight="1" x14ac:dyDescent="0.25">
      <c r="B234" s="66">
        <f t="shared" si="24"/>
        <v>229</v>
      </c>
      <c r="C234" s="67" t="s">
        <v>326</v>
      </c>
      <c r="D234" s="66" t="s">
        <v>228</v>
      </c>
      <c r="E234" s="66" t="s">
        <v>98</v>
      </c>
      <c r="F234" s="66" t="s">
        <v>23</v>
      </c>
      <c r="G234" s="66" t="s">
        <v>27</v>
      </c>
      <c r="H234" s="68">
        <v>30000</v>
      </c>
      <c r="I234" s="68">
        <v>861</v>
      </c>
      <c r="J234" s="68">
        <v>0</v>
      </c>
      <c r="K234" s="68">
        <v>912</v>
      </c>
      <c r="L234" s="68">
        <v>25</v>
      </c>
      <c r="M234" s="68">
        <f t="shared" si="25"/>
        <v>1798</v>
      </c>
      <c r="N234" s="68">
        <f t="shared" si="26"/>
        <v>28202</v>
      </c>
    </row>
    <row r="235" spans="2:14" s="65" customFormat="1" ht="120.75" customHeight="1" x14ac:dyDescent="0.25">
      <c r="B235" s="66">
        <f t="shared" si="24"/>
        <v>230</v>
      </c>
      <c r="C235" s="67" t="s">
        <v>327</v>
      </c>
      <c r="D235" s="66" t="s">
        <v>228</v>
      </c>
      <c r="E235" s="66" t="s">
        <v>98</v>
      </c>
      <c r="F235" s="66" t="s">
        <v>23</v>
      </c>
      <c r="G235" s="66" t="s">
        <v>27</v>
      </c>
      <c r="H235" s="68">
        <v>30000</v>
      </c>
      <c r="I235" s="68">
        <v>861</v>
      </c>
      <c r="J235" s="68">
        <v>0</v>
      </c>
      <c r="K235" s="68">
        <v>912</v>
      </c>
      <c r="L235" s="68">
        <v>25</v>
      </c>
      <c r="M235" s="68">
        <f t="shared" si="25"/>
        <v>1798</v>
      </c>
      <c r="N235" s="68">
        <f t="shared" si="26"/>
        <v>28202</v>
      </c>
    </row>
    <row r="236" spans="2:14" s="65" customFormat="1" ht="120.75" customHeight="1" x14ac:dyDescent="0.25">
      <c r="B236" s="66">
        <f t="shared" si="24"/>
        <v>231</v>
      </c>
      <c r="C236" s="67" t="s">
        <v>328</v>
      </c>
      <c r="D236" s="66" t="s">
        <v>228</v>
      </c>
      <c r="E236" s="66" t="s">
        <v>98</v>
      </c>
      <c r="F236" s="66" t="s">
        <v>23</v>
      </c>
      <c r="G236" s="66" t="s">
        <v>20</v>
      </c>
      <c r="H236" s="68">
        <v>30000</v>
      </c>
      <c r="I236" s="68">
        <v>861</v>
      </c>
      <c r="J236" s="68">
        <v>0</v>
      </c>
      <c r="K236" s="68">
        <v>912</v>
      </c>
      <c r="L236" s="68">
        <v>25</v>
      </c>
      <c r="M236" s="68">
        <f t="shared" si="25"/>
        <v>1798</v>
      </c>
      <c r="N236" s="68">
        <f t="shared" si="26"/>
        <v>28202</v>
      </c>
    </row>
    <row r="237" spans="2:14" s="65" customFormat="1" ht="120.75" customHeight="1" x14ac:dyDescent="0.25">
      <c r="B237" s="66">
        <f t="shared" si="24"/>
        <v>232</v>
      </c>
      <c r="C237" s="67" t="s">
        <v>329</v>
      </c>
      <c r="D237" s="66" t="s">
        <v>228</v>
      </c>
      <c r="E237" s="66" t="s">
        <v>98</v>
      </c>
      <c r="F237" s="66" t="s">
        <v>23</v>
      </c>
      <c r="G237" s="66" t="s">
        <v>27</v>
      </c>
      <c r="H237" s="68">
        <v>30000</v>
      </c>
      <c r="I237" s="68">
        <v>861</v>
      </c>
      <c r="J237" s="68">
        <v>0</v>
      </c>
      <c r="K237" s="68">
        <v>912</v>
      </c>
      <c r="L237" s="68">
        <v>25</v>
      </c>
      <c r="M237" s="68">
        <f t="shared" si="25"/>
        <v>1798</v>
      </c>
      <c r="N237" s="68">
        <f t="shared" si="26"/>
        <v>28202</v>
      </c>
    </row>
    <row r="238" spans="2:14" s="65" customFormat="1" ht="120.75" customHeight="1" x14ac:dyDescent="0.25">
      <c r="B238" s="66">
        <f t="shared" si="24"/>
        <v>233</v>
      </c>
      <c r="C238" s="67" t="s">
        <v>330</v>
      </c>
      <c r="D238" s="66" t="s">
        <v>228</v>
      </c>
      <c r="E238" s="66" t="s">
        <v>98</v>
      </c>
      <c r="F238" s="66" t="s">
        <v>23</v>
      </c>
      <c r="G238" s="66" t="s">
        <v>27</v>
      </c>
      <c r="H238" s="68">
        <v>30000</v>
      </c>
      <c r="I238" s="68">
        <v>861</v>
      </c>
      <c r="J238" s="68">
        <v>0</v>
      </c>
      <c r="K238" s="68">
        <v>912</v>
      </c>
      <c r="L238" s="68">
        <v>25</v>
      </c>
      <c r="M238" s="68">
        <f t="shared" si="25"/>
        <v>1798</v>
      </c>
      <c r="N238" s="68">
        <f t="shared" si="26"/>
        <v>28202</v>
      </c>
    </row>
    <row r="239" spans="2:14" s="65" customFormat="1" ht="120.75" customHeight="1" x14ac:dyDescent="0.25">
      <c r="B239" s="66">
        <f t="shared" si="24"/>
        <v>234</v>
      </c>
      <c r="C239" s="67" t="s">
        <v>331</v>
      </c>
      <c r="D239" s="66" t="s">
        <v>228</v>
      </c>
      <c r="E239" s="66" t="s">
        <v>98</v>
      </c>
      <c r="F239" s="66" t="s">
        <v>23</v>
      </c>
      <c r="G239" s="66" t="s">
        <v>27</v>
      </c>
      <c r="H239" s="68">
        <v>30000</v>
      </c>
      <c r="I239" s="68">
        <v>861</v>
      </c>
      <c r="J239" s="68">
        <v>0</v>
      </c>
      <c r="K239" s="68">
        <v>912</v>
      </c>
      <c r="L239" s="68">
        <v>25</v>
      </c>
      <c r="M239" s="68">
        <f t="shared" si="25"/>
        <v>1798</v>
      </c>
      <c r="N239" s="68">
        <f t="shared" si="26"/>
        <v>28202</v>
      </c>
    </row>
    <row r="240" spans="2:14" s="65" customFormat="1" ht="120.75" customHeight="1" x14ac:dyDescent="0.25">
      <c r="B240" s="66">
        <f t="shared" si="24"/>
        <v>235</v>
      </c>
      <c r="C240" s="67" t="s">
        <v>332</v>
      </c>
      <c r="D240" s="66" t="s">
        <v>228</v>
      </c>
      <c r="E240" s="66" t="s">
        <v>98</v>
      </c>
      <c r="F240" s="66" t="s">
        <v>23</v>
      </c>
      <c r="G240" s="66" t="s">
        <v>20</v>
      </c>
      <c r="H240" s="68">
        <v>30000</v>
      </c>
      <c r="I240" s="68">
        <v>861</v>
      </c>
      <c r="J240" s="68">
        <v>0</v>
      </c>
      <c r="K240" s="68">
        <v>912</v>
      </c>
      <c r="L240" s="68">
        <v>25</v>
      </c>
      <c r="M240" s="68">
        <v>1798</v>
      </c>
      <c r="N240" s="68">
        <v>28202</v>
      </c>
    </row>
    <row r="241" spans="2:14" s="65" customFormat="1" ht="120.75" customHeight="1" x14ac:dyDescent="0.25">
      <c r="B241" s="66">
        <f t="shared" si="24"/>
        <v>236</v>
      </c>
      <c r="C241" s="67" t="s">
        <v>333</v>
      </c>
      <c r="D241" s="66" t="s">
        <v>228</v>
      </c>
      <c r="E241" s="66" t="s">
        <v>98</v>
      </c>
      <c r="F241" s="66" t="s">
        <v>23</v>
      </c>
      <c r="G241" s="66" t="s">
        <v>20</v>
      </c>
      <c r="H241" s="68">
        <v>30000</v>
      </c>
      <c r="I241" s="68">
        <v>861</v>
      </c>
      <c r="J241" s="68">
        <v>0</v>
      </c>
      <c r="K241" s="68">
        <v>912</v>
      </c>
      <c r="L241" s="68">
        <v>225</v>
      </c>
      <c r="M241" s="68">
        <f t="shared" si="25"/>
        <v>1998</v>
      </c>
      <c r="N241" s="68">
        <f t="shared" si="26"/>
        <v>28002</v>
      </c>
    </row>
    <row r="242" spans="2:14" s="65" customFormat="1" ht="120.75" customHeight="1" x14ac:dyDescent="0.25">
      <c r="B242" s="66">
        <f t="shared" si="24"/>
        <v>237</v>
      </c>
      <c r="C242" s="67" t="s">
        <v>334</v>
      </c>
      <c r="D242" s="66" t="s">
        <v>228</v>
      </c>
      <c r="E242" s="66" t="s">
        <v>98</v>
      </c>
      <c r="F242" s="66" t="s">
        <v>23</v>
      </c>
      <c r="G242" s="66" t="s">
        <v>27</v>
      </c>
      <c r="H242" s="68">
        <v>30000</v>
      </c>
      <c r="I242" s="68">
        <v>861</v>
      </c>
      <c r="J242" s="68">
        <v>0</v>
      </c>
      <c r="K242" s="68">
        <v>912</v>
      </c>
      <c r="L242" s="68">
        <v>25</v>
      </c>
      <c r="M242" s="68">
        <f t="shared" si="25"/>
        <v>1798</v>
      </c>
      <c r="N242" s="68">
        <f t="shared" si="26"/>
        <v>28202</v>
      </c>
    </row>
    <row r="243" spans="2:14" s="65" customFormat="1" ht="120.75" customHeight="1" x14ac:dyDescent="0.25">
      <c r="B243" s="66">
        <f t="shared" si="24"/>
        <v>238</v>
      </c>
      <c r="C243" s="67" t="s">
        <v>335</v>
      </c>
      <c r="D243" s="66" t="s">
        <v>228</v>
      </c>
      <c r="E243" s="66" t="s">
        <v>98</v>
      </c>
      <c r="F243" s="66" t="s">
        <v>23</v>
      </c>
      <c r="G243" s="66" t="s">
        <v>27</v>
      </c>
      <c r="H243" s="68">
        <v>30000</v>
      </c>
      <c r="I243" s="68">
        <v>861</v>
      </c>
      <c r="J243" s="68">
        <v>0</v>
      </c>
      <c r="K243" s="68">
        <v>912</v>
      </c>
      <c r="L243" s="68">
        <v>25</v>
      </c>
      <c r="M243" s="68">
        <f t="shared" si="25"/>
        <v>1798</v>
      </c>
      <c r="N243" s="68">
        <f t="shared" si="26"/>
        <v>28202</v>
      </c>
    </row>
    <row r="244" spans="2:14" s="65" customFormat="1" ht="120.75" customHeight="1" x14ac:dyDescent="0.25">
      <c r="B244" s="66">
        <f t="shared" si="24"/>
        <v>239</v>
      </c>
      <c r="C244" s="67" t="s">
        <v>336</v>
      </c>
      <c r="D244" s="66" t="s">
        <v>228</v>
      </c>
      <c r="E244" s="66" t="s">
        <v>98</v>
      </c>
      <c r="F244" s="66" t="s">
        <v>23</v>
      </c>
      <c r="G244" s="66" t="s">
        <v>20</v>
      </c>
      <c r="H244" s="68">
        <v>30000</v>
      </c>
      <c r="I244" s="68">
        <v>861</v>
      </c>
      <c r="J244" s="68">
        <v>0</v>
      </c>
      <c r="K244" s="68">
        <v>912</v>
      </c>
      <c r="L244" s="68">
        <v>25</v>
      </c>
      <c r="M244" s="68">
        <f t="shared" ref="M244:M251" si="27">I244+J244+K244+L244</f>
        <v>1798</v>
      </c>
      <c r="N244" s="68">
        <f t="shared" ref="N244:N276" si="28">H244-M244</f>
        <v>28202</v>
      </c>
    </row>
    <row r="245" spans="2:14" s="65" customFormat="1" ht="120.75" customHeight="1" x14ac:dyDescent="0.25">
      <c r="B245" s="66">
        <f t="shared" si="24"/>
        <v>240</v>
      </c>
      <c r="C245" s="67" t="s">
        <v>337</v>
      </c>
      <c r="D245" s="66" t="s">
        <v>228</v>
      </c>
      <c r="E245" s="66" t="s">
        <v>98</v>
      </c>
      <c r="F245" s="66" t="s">
        <v>23</v>
      </c>
      <c r="G245" s="66" t="s">
        <v>20</v>
      </c>
      <c r="H245" s="68">
        <v>30000</v>
      </c>
      <c r="I245" s="68">
        <v>861</v>
      </c>
      <c r="J245" s="68">
        <v>0</v>
      </c>
      <c r="K245" s="68">
        <v>912</v>
      </c>
      <c r="L245" s="68">
        <v>25</v>
      </c>
      <c r="M245" s="68">
        <f t="shared" si="27"/>
        <v>1798</v>
      </c>
      <c r="N245" s="68">
        <f t="shared" si="28"/>
        <v>28202</v>
      </c>
    </row>
    <row r="246" spans="2:14" s="65" customFormat="1" ht="120.75" customHeight="1" x14ac:dyDescent="0.25">
      <c r="B246" s="66">
        <f t="shared" si="24"/>
        <v>241</v>
      </c>
      <c r="C246" s="67" t="s">
        <v>338</v>
      </c>
      <c r="D246" s="66" t="s">
        <v>228</v>
      </c>
      <c r="E246" s="66" t="s">
        <v>98</v>
      </c>
      <c r="F246" s="66" t="s">
        <v>23</v>
      </c>
      <c r="G246" s="66" t="s">
        <v>27</v>
      </c>
      <c r="H246" s="68">
        <v>30000</v>
      </c>
      <c r="I246" s="68">
        <v>861</v>
      </c>
      <c r="J246" s="68">
        <v>0</v>
      </c>
      <c r="K246" s="68">
        <v>912</v>
      </c>
      <c r="L246" s="68">
        <v>25</v>
      </c>
      <c r="M246" s="68">
        <f t="shared" si="27"/>
        <v>1798</v>
      </c>
      <c r="N246" s="68">
        <f t="shared" si="28"/>
        <v>28202</v>
      </c>
    </row>
    <row r="247" spans="2:14" s="65" customFormat="1" ht="120.75" customHeight="1" x14ac:dyDescent="0.25">
      <c r="B247" s="66">
        <f t="shared" si="24"/>
        <v>242</v>
      </c>
      <c r="C247" s="67" t="s">
        <v>339</v>
      </c>
      <c r="D247" s="66" t="s">
        <v>228</v>
      </c>
      <c r="E247" s="66" t="s">
        <v>98</v>
      </c>
      <c r="F247" s="66" t="s">
        <v>23</v>
      </c>
      <c r="G247" s="66" t="s">
        <v>20</v>
      </c>
      <c r="H247" s="68">
        <v>30000</v>
      </c>
      <c r="I247" s="68">
        <v>861</v>
      </c>
      <c r="J247" s="68">
        <v>0</v>
      </c>
      <c r="K247" s="68">
        <v>912</v>
      </c>
      <c r="L247" s="68">
        <v>25</v>
      </c>
      <c r="M247" s="68">
        <f t="shared" si="27"/>
        <v>1798</v>
      </c>
      <c r="N247" s="68">
        <f t="shared" si="28"/>
        <v>28202</v>
      </c>
    </row>
    <row r="248" spans="2:14" s="65" customFormat="1" ht="120.75" customHeight="1" x14ac:dyDescent="0.25">
      <c r="B248" s="66">
        <f t="shared" si="24"/>
        <v>243</v>
      </c>
      <c r="C248" s="67" t="s">
        <v>340</v>
      </c>
      <c r="D248" s="66" t="s">
        <v>228</v>
      </c>
      <c r="E248" s="66" t="s">
        <v>98</v>
      </c>
      <c r="F248" s="66" t="s">
        <v>23</v>
      </c>
      <c r="G248" s="66" t="s">
        <v>27</v>
      </c>
      <c r="H248" s="68">
        <v>30000</v>
      </c>
      <c r="I248" s="68">
        <v>861</v>
      </c>
      <c r="J248" s="68">
        <v>0</v>
      </c>
      <c r="K248" s="68">
        <v>912</v>
      </c>
      <c r="L248" s="68">
        <v>25</v>
      </c>
      <c r="M248" s="68">
        <f t="shared" si="27"/>
        <v>1798</v>
      </c>
      <c r="N248" s="68">
        <f t="shared" si="28"/>
        <v>28202</v>
      </c>
    </row>
    <row r="249" spans="2:14" s="65" customFormat="1" ht="120.75" customHeight="1" x14ac:dyDescent="0.25">
      <c r="B249" s="66">
        <f t="shared" si="24"/>
        <v>244</v>
      </c>
      <c r="C249" s="67" t="s">
        <v>341</v>
      </c>
      <c r="D249" s="66" t="s">
        <v>228</v>
      </c>
      <c r="E249" s="66" t="s">
        <v>98</v>
      </c>
      <c r="F249" s="66" t="s">
        <v>23</v>
      </c>
      <c r="G249" s="66" t="s">
        <v>27</v>
      </c>
      <c r="H249" s="68">
        <v>30000</v>
      </c>
      <c r="I249" s="68">
        <v>861</v>
      </c>
      <c r="J249" s="68">
        <v>0</v>
      </c>
      <c r="K249" s="68">
        <v>912</v>
      </c>
      <c r="L249" s="68">
        <v>25</v>
      </c>
      <c r="M249" s="68">
        <f t="shared" si="27"/>
        <v>1798</v>
      </c>
      <c r="N249" s="68">
        <f t="shared" si="28"/>
        <v>28202</v>
      </c>
    </row>
    <row r="250" spans="2:14" s="65" customFormat="1" ht="120.75" customHeight="1" x14ac:dyDescent="0.25">
      <c r="B250" s="66">
        <f t="shared" si="24"/>
        <v>245</v>
      </c>
      <c r="C250" s="67" t="s">
        <v>342</v>
      </c>
      <c r="D250" s="66" t="s">
        <v>228</v>
      </c>
      <c r="E250" s="66" t="s">
        <v>34</v>
      </c>
      <c r="F250" s="66" t="s">
        <v>23</v>
      </c>
      <c r="G250" s="66" t="s">
        <v>27</v>
      </c>
      <c r="H250" s="68">
        <v>30000</v>
      </c>
      <c r="I250" s="68">
        <v>861</v>
      </c>
      <c r="J250" s="68">
        <v>0</v>
      </c>
      <c r="K250" s="68">
        <v>912</v>
      </c>
      <c r="L250" s="68">
        <v>25</v>
      </c>
      <c r="M250" s="68">
        <f t="shared" si="27"/>
        <v>1798</v>
      </c>
      <c r="N250" s="68">
        <f t="shared" si="28"/>
        <v>28202</v>
      </c>
    </row>
    <row r="251" spans="2:14" s="65" customFormat="1" ht="120.75" customHeight="1" x14ac:dyDescent="0.25">
      <c r="B251" s="66">
        <f t="shared" si="24"/>
        <v>246</v>
      </c>
      <c r="C251" s="67" t="s">
        <v>343</v>
      </c>
      <c r="D251" s="66" t="s">
        <v>228</v>
      </c>
      <c r="E251" s="66" t="s">
        <v>34</v>
      </c>
      <c r="F251" s="66" t="s">
        <v>23</v>
      </c>
      <c r="G251" s="66" t="s">
        <v>27</v>
      </c>
      <c r="H251" s="68">
        <v>30000</v>
      </c>
      <c r="I251" s="68">
        <v>861</v>
      </c>
      <c r="J251" s="68">
        <v>0</v>
      </c>
      <c r="K251" s="68">
        <v>912</v>
      </c>
      <c r="L251" s="68">
        <v>25</v>
      </c>
      <c r="M251" s="68">
        <f t="shared" si="27"/>
        <v>1798</v>
      </c>
      <c r="N251" s="68">
        <f t="shared" si="28"/>
        <v>28202</v>
      </c>
    </row>
    <row r="252" spans="2:14" s="65" customFormat="1" ht="120.75" customHeight="1" x14ac:dyDescent="0.25">
      <c r="B252" s="66">
        <f t="shared" si="24"/>
        <v>247</v>
      </c>
      <c r="C252" s="67" t="s">
        <v>344</v>
      </c>
      <c r="D252" s="66" t="s">
        <v>228</v>
      </c>
      <c r="E252" s="66" t="s">
        <v>34</v>
      </c>
      <c r="F252" s="66" t="s">
        <v>23</v>
      </c>
      <c r="G252" s="66" t="s">
        <v>27</v>
      </c>
      <c r="H252" s="68">
        <v>30000</v>
      </c>
      <c r="I252" s="68">
        <v>861</v>
      </c>
      <c r="J252" s="68">
        <v>0</v>
      </c>
      <c r="K252" s="68">
        <v>912</v>
      </c>
      <c r="L252" s="68">
        <v>25</v>
      </c>
      <c r="M252" s="68">
        <v>1798</v>
      </c>
      <c r="N252" s="68">
        <f t="shared" si="28"/>
        <v>28202</v>
      </c>
    </row>
    <row r="253" spans="2:14" s="65" customFormat="1" ht="120.75" customHeight="1" x14ac:dyDescent="0.25">
      <c r="B253" s="66">
        <f t="shared" si="24"/>
        <v>248</v>
      </c>
      <c r="C253" s="67" t="s">
        <v>345</v>
      </c>
      <c r="D253" s="66" t="s">
        <v>228</v>
      </c>
      <c r="E253" s="66" t="s">
        <v>98</v>
      </c>
      <c r="F253" s="66" t="s">
        <v>23</v>
      </c>
      <c r="G253" s="66" t="s">
        <v>27</v>
      </c>
      <c r="H253" s="68">
        <v>30000</v>
      </c>
      <c r="I253" s="68">
        <v>861</v>
      </c>
      <c r="J253" s="68">
        <v>0</v>
      </c>
      <c r="K253" s="68">
        <v>912</v>
      </c>
      <c r="L253" s="68">
        <v>1944.78</v>
      </c>
      <c r="M253" s="68">
        <f t="shared" ref="M253:M280" si="29">I253+J253+K253+L253</f>
        <v>3717.7799999999997</v>
      </c>
      <c r="N253" s="68">
        <f t="shared" si="28"/>
        <v>26282.22</v>
      </c>
    </row>
    <row r="254" spans="2:14" s="65" customFormat="1" ht="120.75" customHeight="1" x14ac:dyDescent="0.25">
      <c r="B254" s="66">
        <f t="shared" si="24"/>
        <v>249</v>
      </c>
      <c r="C254" s="67" t="s">
        <v>346</v>
      </c>
      <c r="D254" s="66" t="s">
        <v>228</v>
      </c>
      <c r="E254" s="66" t="s">
        <v>98</v>
      </c>
      <c r="F254" s="66" t="s">
        <v>23</v>
      </c>
      <c r="G254" s="66" t="s">
        <v>27</v>
      </c>
      <c r="H254" s="68">
        <v>30000</v>
      </c>
      <c r="I254" s="68">
        <v>861</v>
      </c>
      <c r="J254" s="68">
        <v>0</v>
      </c>
      <c r="K254" s="68">
        <v>912</v>
      </c>
      <c r="L254" s="68">
        <v>25</v>
      </c>
      <c r="M254" s="68">
        <f t="shared" si="29"/>
        <v>1798</v>
      </c>
      <c r="N254" s="68">
        <f t="shared" si="28"/>
        <v>28202</v>
      </c>
    </row>
    <row r="255" spans="2:14" s="65" customFormat="1" ht="120.75" customHeight="1" x14ac:dyDescent="0.25">
      <c r="B255" s="66">
        <f t="shared" si="24"/>
        <v>250</v>
      </c>
      <c r="C255" s="67" t="s">
        <v>347</v>
      </c>
      <c r="D255" s="66" t="s">
        <v>228</v>
      </c>
      <c r="E255" s="66" t="s">
        <v>98</v>
      </c>
      <c r="F255" s="66" t="s">
        <v>23</v>
      </c>
      <c r="G255" s="66" t="s">
        <v>20</v>
      </c>
      <c r="H255" s="68">
        <v>30000</v>
      </c>
      <c r="I255" s="68">
        <v>861</v>
      </c>
      <c r="J255" s="68">
        <v>0</v>
      </c>
      <c r="K255" s="68">
        <v>912</v>
      </c>
      <c r="L255" s="68">
        <v>25</v>
      </c>
      <c r="M255" s="68">
        <f t="shared" si="29"/>
        <v>1798</v>
      </c>
      <c r="N255" s="68">
        <f t="shared" si="28"/>
        <v>28202</v>
      </c>
    </row>
    <row r="256" spans="2:14" s="65" customFormat="1" ht="120.75" customHeight="1" x14ac:dyDescent="0.25">
      <c r="B256" s="66">
        <f t="shared" si="24"/>
        <v>251</v>
      </c>
      <c r="C256" s="67" t="s">
        <v>348</v>
      </c>
      <c r="D256" s="66" t="s">
        <v>228</v>
      </c>
      <c r="E256" s="66" t="s">
        <v>98</v>
      </c>
      <c r="F256" s="66" t="s">
        <v>23</v>
      </c>
      <c r="G256" s="66" t="s">
        <v>20</v>
      </c>
      <c r="H256" s="68">
        <v>30000</v>
      </c>
      <c r="I256" s="68">
        <v>861</v>
      </c>
      <c r="J256" s="68">
        <v>0</v>
      </c>
      <c r="K256" s="68">
        <v>912</v>
      </c>
      <c r="L256" s="68">
        <v>25</v>
      </c>
      <c r="M256" s="68">
        <f t="shared" si="29"/>
        <v>1798</v>
      </c>
      <c r="N256" s="68">
        <f t="shared" si="28"/>
        <v>28202</v>
      </c>
    </row>
    <row r="257" spans="2:14" s="65" customFormat="1" ht="120.75" customHeight="1" x14ac:dyDescent="0.25">
      <c r="B257" s="66">
        <f t="shared" si="24"/>
        <v>252</v>
      </c>
      <c r="C257" s="67" t="s">
        <v>349</v>
      </c>
      <c r="D257" s="66" t="s">
        <v>228</v>
      </c>
      <c r="E257" s="66" t="s">
        <v>98</v>
      </c>
      <c r="F257" s="66" t="s">
        <v>23</v>
      </c>
      <c r="G257" s="66" t="s">
        <v>27</v>
      </c>
      <c r="H257" s="68">
        <v>30000</v>
      </c>
      <c r="I257" s="68">
        <v>861</v>
      </c>
      <c r="J257" s="68">
        <v>0</v>
      </c>
      <c r="K257" s="68">
        <v>912</v>
      </c>
      <c r="L257" s="68">
        <v>25</v>
      </c>
      <c r="M257" s="68">
        <f t="shared" si="29"/>
        <v>1798</v>
      </c>
      <c r="N257" s="68">
        <f t="shared" si="28"/>
        <v>28202</v>
      </c>
    </row>
    <row r="258" spans="2:14" s="65" customFormat="1" ht="120.75" customHeight="1" x14ac:dyDescent="0.25">
      <c r="B258" s="66">
        <f t="shared" si="24"/>
        <v>253</v>
      </c>
      <c r="C258" s="67" t="s">
        <v>350</v>
      </c>
      <c r="D258" s="66" t="s">
        <v>228</v>
      </c>
      <c r="E258" s="66" t="s">
        <v>98</v>
      </c>
      <c r="F258" s="66" t="s">
        <v>23</v>
      </c>
      <c r="G258" s="66" t="s">
        <v>27</v>
      </c>
      <c r="H258" s="68">
        <v>30000</v>
      </c>
      <c r="I258" s="68">
        <v>861</v>
      </c>
      <c r="J258" s="68">
        <v>0</v>
      </c>
      <c r="K258" s="68">
        <v>912</v>
      </c>
      <c r="L258" s="68">
        <v>25</v>
      </c>
      <c r="M258" s="68">
        <f t="shared" si="29"/>
        <v>1798</v>
      </c>
      <c r="N258" s="68">
        <f t="shared" si="28"/>
        <v>28202</v>
      </c>
    </row>
    <row r="259" spans="2:14" s="65" customFormat="1" ht="120.75" customHeight="1" x14ac:dyDescent="0.25">
      <c r="B259" s="66">
        <f t="shared" si="24"/>
        <v>254</v>
      </c>
      <c r="C259" s="67" t="s">
        <v>351</v>
      </c>
      <c r="D259" s="66" t="s">
        <v>228</v>
      </c>
      <c r="E259" s="66" t="s">
        <v>352</v>
      </c>
      <c r="F259" s="66" t="s">
        <v>23</v>
      </c>
      <c r="G259" s="66" t="s">
        <v>27</v>
      </c>
      <c r="H259" s="68">
        <v>50000</v>
      </c>
      <c r="I259" s="68">
        <v>1435</v>
      </c>
      <c r="J259" s="68">
        <v>1854</v>
      </c>
      <c r="K259" s="68">
        <v>1520</v>
      </c>
      <c r="L259" s="68">
        <v>716.16</v>
      </c>
      <c r="M259" s="68">
        <f t="shared" si="29"/>
        <v>5525.16</v>
      </c>
      <c r="N259" s="68">
        <f t="shared" si="28"/>
        <v>44474.84</v>
      </c>
    </row>
    <row r="260" spans="2:14" s="65" customFormat="1" ht="120.75" customHeight="1" x14ac:dyDescent="0.25">
      <c r="B260" s="66">
        <f t="shared" si="24"/>
        <v>255</v>
      </c>
      <c r="C260" s="67" t="s">
        <v>353</v>
      </c>
      <c r="D260" s="66" t="s">
        <v>228</v>
      </c>
      <c r="E260" s="66" t="s">
        <v>98</v>
      </c>
      <c r="F260" s="66" t="s">
        <v>23</v>
      </c>
      <c r="G260" s="66" t="s">
        <v>27</v>
      </c>
      <c r="H260" s="68">
        <v>30000</v>
      </c>
      <c r="I260" s="68">
        <v>861</v>
      </c>
      <c r="J260" s="68">
        <v>0</v>
      </c>
      <c r="K260" s="68">
        <v>912</v>
      </c>
      <c r="L260" s="68">
        <v>25</v>
      </c>
      <c r="M260" s="68">
        <f t="shared" si="29"/>
        <v>1798</v>
      </c>
      <c r="N260" s="68">
        <f t="shared" si="28"/>
        <v>28202</v>
      </c>
    </row>
    <row r="261" spans="2:14" s="65" customFormat="1" ht="120.75" customHeight="1" x14ac:dyDescent="0.25">
      <c r="B261" s="66">
        <f t="shared" si="24"/>
        <v>256</v>
      </c>
      <c r="C261" s="67" t="s">
        <v>354</v>
      </c>
      <c r="D261" s="66" t="s">
        <v>228</v>
      </c>
      <c r="E261" s="66" t="s">
        <v>98</v>
      </c>
      <c r="F261" s="66" t="s">
        <v>23</v>
      </c>
      <c r="G261" s="66" t="s">
        <v>27</v>
      </c>
      <c r="H261" s="68">
        <v>30000</v>
      </c>
      <c r="I261" s="68">
        <v>861</v>
      </c>
      <c r="J261" s="68">
        <v>0</v>
      </c>
      <c r="K261" s="68">
        <v>912</v>
      </c>
      <c r="L261" s="68">
        <v>25</v>
      </c>
      <c r="M261" s="68">
        <f t="shared" si="29"/>
        <v>1798</v>
      </c>
      <c r="N261" s="68">
        <f t="shared" si="28"/>
        <v>28202</v>
      </c>
    </row>
    <row r="262" spans="2:14" s="65" customFormat="1" ht="120.75" customHeight="1" x14ac:dyDescent="0.25">
      <c r="B262" s="66">
        <f t="shared" si="24"/>
        <v>257</v>
      </c>
      <c r="C262" s="67" t="s">
        <v>355</v>
      </c>
      <c r="D262" s="66" t="s">
        <v>228</v>
      </c>
      <c r="E262" s="66" t="s">
        <v>98</v>
      </c>
      <c r="F262" s="66" t="s">
        <v>23</v>
      </c>
      <c r="G262" s="66" t="s">
        <v>27</v>
      </c>
      <c r="H262" s="68">
        <v>35000</v>
      </c>
      <c r="I262" s="68">
        <v>1004.5</v>
      </c>
      <c r="J262" s="68">
        <v>0</v>
      </c>
      <c r="K262" s="68">
        <v>1064</v>
      </c>
      <c r="L262" s="68">
        <v>3864.56</v>
      </c>
      <c r="M262" s="68">
        <f t="shared" si="29"/>
        <v>5933.0599999999995</v>
      </c>
      <c r="N262" s="68">
        <f t="shared" si="28"/>
        <v>29066.940000000002</v>
      </c>
    </row>
    <row r="263" spans="2:14" s="65" customFormat="1" ht="120.75" customHeight="1" x14ac:dyDescent="0.25">
      <c r="B263" s="66">
        <f t="shared" si="24"/>
        <v>258</v>
      </c>
      <c r="C263" s="67" t="s">
        <v>346</v>
      </c>
      <c r="D263" s="66" t="s">
        <v>228</v>
      </c>
      <c r="E263" s="66" t="s">
        <v>98</v>
      </c>
      <c r="F263" s="66" t="s">
        <v>23</v>
      </c>
      <c r="G263" s="66" t="s">
        <v>27</v>
      </c>
      <c r="H263" s="68">
        <v>30000</v>
      </c>
      <c r="I263" s="68">
        <v>861</v>
      </c>
      <c r="J263" s="68">
        <v>0</v>
      </c>
      <c r="K263" s="68">
        <v>912</v>
      </c>
      <c r="L263" s="68">
        <v>25</v>
      </c>
      <c r="M263" s="68">
        <f t="shared" si="29"/>
        <v>1798</v>
      </c>
      <c r="N263" s="68">
        <f t="shared" si="28"/>
        <v>28202</v>
      </c>
    </row>
    <row r="264" spans="2:14" s="65" customFormat="1" ht="120.75" customHeight="1" x14ac:dyDescent="0.25">
      <c r="B264" s="66">
        <f t="shared" ref="B264:B297" si="30">1+B263</f>
        <v>259</v>
      </c>
      <c r="C264" s="67" t="s">
        <v>356</v>
      </c>
      <c r="D264" s="66" t="s">
        <v>228</v>
      </c>
      <c r="E264" s="66" t="s">
        <v>98</v>
      </c>
      <c r="F264" s="66" t="s">
        <v>23</v>
      </c>
      <c r="G264" s="66" t="s">
        <v>27</v>
      </c>
      <c r="H264" s="68">
        <v>30000</v>
      </c>
      <c r="I264" s="68">
        <v>861</v>
      </c>
      <c r="J264" s="68">
        <v>0</v>
      </c>
      <c r="K264" s="68">
        <v>912</v>
      </c>
      <c r="L264" s="68">
        <v>25</v>
      </c>
      <c r="M264" s="68">
        <f t="shared" si="29"/>
        <v>1798</v>
      </c>
      <c r="N264" s="68">
        <f t="shared" si="28"/>
        <v>28202</v>
      </c>
    </row>
    <row r="265" spans="2:14" s="65" customFormat="1" ht="120.75" customHeight="1" x14ac:dyDescent="0.25">
      <c r="B265" s="66">
        <f t="shared" si="30"/>
        <v>260</v>
      </c>
      <c r="C265" s="67" t="s">
        <v>357</v>
      </c>
      <c r="D265" s="66" t="s">
        <v>228</v>
      </c>
      <c r="E265" s="66" t="s">
        <v>98</v>
      </c>
      <c r="F265" s="66" t="s">
        <v>23</v>
      </c>
      <c r="G265" s="66" t="s">
        <v>20</v>
      </c>
      <c r="H265" s="68">
        <v>30000</v>
      </c>
      <c r="I265" s="68">
        <v>861</v>
      </c>
      <c r="J265" s="68">
        <v>0</v>
      </c>
      <c r="K265" s="68">
        <v>912</v>
      </c>
      <c r="L265" s="68">
        <v>25</v>
      </c>
      <c r="M265" s="68">
        <f t="shared" si="29"/>
        <v>1798</v>
      </c>
      <c r="N265" s="68">
        <f t="shared" si="28"/>
        <v>28202</v>
      </c>
    </row>
    <row r="266" spans="2:14" s="65" customFormat="1" ht="120.75" customHeight="1" x14ac:dyDescent="0.25">
      <c r="B266" s="66">
        <f t="shared" si="30"/>
        <v>261</v>
      </c>
      <c r="C266" s="67" t="s">
        <v>358</v>
      </c>
      <c r="D266" s="66" t="s">
        <v>228</v>
      </c>
      <c r="E266" s="66" t="s">
        <v>98</v>
      </c>
      <c r="F266" s="66" t="s">
        <v>23</v>
      </c>
      <c r="G266" s="66" t="s">
        <v>27</v>
      </c>
      <c r="H266" s="68">
        <v>30000</v>
      </c>
      <c r="I266" s="68">
        <v>861</v>
      </c>
      <c r="J266" s="68">
        <v>0</v>
      </c>
      <c r="K266" s="68">
        <v>912</v>
      </c>
      <c r="L266" s="68">
        <v>25</v>
      </c>
      <c r="M266" s="68">
        <f t="shared" si="29"/>
        <v>1798</v>
      </c>
      <c r="N266" s="68">
        <f t="shared" si="28"/>
        <v>28202</v>
      </c>
    </row>
    <row r="267" spans="2:14" s="65" customFormat="1" ht="120.75" customHeight="1" x14ac:dyDescent="0.25">
      <c r="B267" s="66">
        <f t="shared" si="30"/>
        <v>262</v>
      </c>
      <c r="C267" s="67" t="s">
        <v>359</v>
      </c>
      <c r="D267" s="66" t="s">
        <v>228</v>
      </c>
      <c r="E267" s="66" t="s">
        <v>98</v>
      </c>
      <c r="F267" s="66" t="s">
        <v>23</v>
      </c>
      <c r="G267" s="66" t="s">
        <v>27</v>
      </c>
      <c r="H267" s="68">
        <v>30000</v>
      </c>
      <c r="I267" s="68">
        <v>861</v>
      </c>
      <c r="J267" s="68">
        <v>0</v>
      </c>
      <c r="K267" s="68">
        <v>912</v>
      </c>
      <c r="L267" s="68">
        <v>25</v>
      </c>
      <c r="M267" s="68">
        <f t="shared" si="29"/>
        <v>1798</v>
      </c>
      <c r="N267" s="68">
        <f t="shared" si="28"/>
        <v>28202</v>
      </c>
    </row>
    <row r="268" spans="2:14" s="65" customFormat="1" ht="120.75" customHeight="1" x14ac:dyDescent="0.25">
      <c r="B268" s="66">
        <f t="shared" si="30"/>
        <v>263</v>
      </c>
      <c r="C268" s="67" t="s">
        <v>360</v>
      </c>
      <c r="D268" s="66" t="s">
        <v>228</v>
      </c>
      <c r="E268" s="66" t="s">
        <v>98</v>
      </c>
      <c r="F268" s="66" t="s">
        <v>23</v>
      </c>
      <c r="G268" s="66" t="s">
        <v>27</v>
      </c>
      <c r="H268" s="68">
        <v>30000</v>
      </c>
      <c r="I268" s="68">
        <v>861</v>
      </c>
      <c r="J268" s="68">
        <v>0</v>
      </c>
      <c r="K268" s="68">
        <v>912</v>
      </c>
      <c r="L268" s="68">
        <v>25</v>
      </c>
      <c r="M268" s="68">
        <f t="shared" si="29"/>
        <v>1798</v>
      </c>
      <c r="N268" s="68">
        <f t="shared" si="28"/>
        <v>28202</v>
      </c>
    </row>
    <row r="269" spans="2:14" s="65" customFormat="1" ht="120.75" customHeight="1" x14ac:dyDescent="0.25">
      <c r="B269" s="66">
        <f t="shared" si="30"/>
        <v>264</v>
      </c>
      <c r="C269" s="67" t="s">
        <v>361</v>
      </c>
      <c r="D269" s="66" t="s">
        <v>228</v>
      </c>
      <c r="E269" s="66" t="s">
        <v>98</v>
      </c>
      <c r="F269" s="66" t="s">
        <v>23</v>
      </c>
      <c r="G269" s="66" t="s">
        <v>27</v>
      </c>
      <c r="H269" s="68">
        <v>30000</v>
      </c>
      <c r="I269" s="68">
        <v>861</v>
      </c>
      <c r="J269" s="68">
        <v>0</v>
      </c>
      <c r="K269" s="68">
        <v>912</v>
      </c>
      <c r="L269" s="68">
        <v>25</v>
      </c>
      <c r="M269" s="68">
        <f t="shared" si="29"/>
        <v>1798</v>
      </c>
      <c r="N269" s="68">
        <f t="shared" si="28"/>
        <v>28202</v>
      </c>
    </row>
    <row r="270" spans="2:14" s="65" customFormat="1" ht="120.75" customHeight="1" x14ac:dyDescent="0.25">
      <c r="B270" s="66">
        <f t="shared" si="30"/>
        <v>265</v>
      </c>
      <c r="C270" s="67" t="s">
        <v>362</v>
      </c>
      <c r="D270" s="66" t="s">
        <v>228</v>
      </c>
      <c r="E270" s="66" t="s">
        <v>98</v>
      </c>
      <c r="F270" s="66" t="s">
        <v>23</v>
      </c>
      <c r="G270" s="66" t="s">
        <v>27</v>
      </c>
      <c r="H270" s="68">
        <v>30000</v>
      </c>
      <c r="I270" s="68">
        <v>861</v>
      </c>
      <c r="J270" s="68">
        <v>0</v>
      </c>
      <c r="K270" s="68">
        <v>912</v>
      </c>
      <c r="L270" s="68">
        <v>25</v>
      </c>
      <c r="M270" s="68">
        <f t="shared" si="29"/>
        <v>1798</v>
      </c>
      <c r="N270" s="68">
        <f t="shared" si="28"/>
        <v>28202</v>
      </c>
    </row>
    <row r="271" spans="2:14" s="65" customFormat="1" ht="120.75" customHeight="1" x14ac:dyDescent="0.25">
      <c r="B271" s="66">
        <f t="shared" si="30"/>
        <v>266</v>
      </c>
      <c r="C271" s="67" t="s">
        <v>363</v>
      </c>
      <c r="D271" s="66" t="s">
        <v>228</v>
      </c>
      <c r="E271" s="66" t="s">
        <v>98</v>
      </c>
      <c r="F271" s="66" t="s">
        <v>23</v>
      </c>
      <c r="G271" s="66" t="s">
        <v>27</v>
      </c>
      <c r="H271" s="68">
        <v>30000</v>
      </c>
      <c r="I271" s="68">
        <v>861</v>
      </c>
      <c r="J271" s="68">
        <v>0</v>
      </c>
      <c r="K271" s="68">
        <v>912</v>
      </c>
      <c r="L271" s="68">
        <v>25</v>
      </c>
      <c r="M271" s="68">
        <f t="shared" si="29"/>
        <v>1798</v>
      </c>
      <c r="N271" s="68">
        <f t="shared" si="28"/>
        <v>28202</v>
      </c>
    </row>
    <row r="272" spans="2:14" s="65" customFormat="1" ht="120.75" customHeight="1" x14ac:dyDescent="0.25">
      <c r="B272" s="66">
        <f t="shared" si="30"/>
        <v>267</v>
      </c>
      <c r="C272" s="67" t="s">
        <v>364</v>
      </c>
      <c r="D272" s="66" t="s">
        <v>228</v>
      </c>
      <c r="E272" s="66" t="s">
        <v>98</v>
      </c>
      <c r="F272" s="66" t="s">
        <v>23</v>
      </c>
      <c r="G272" s="66" t="s">
        <v>27</v>
      </c>
      <c r="H272" s="68">
        <v>30000</v>
      </c>
      <c r="I272" s="68">
        <v>861</v>
      </c>
      <c r="J272" s="68">
        <v>0</v>
      </c>
      <c r="K272" s="68">
        <v>912</v>
      </c>
      <c r="L272" s="68">
        <v>25</v>
      </c>
      <c r="M272" s="68">
        <f t="shared" si="29"/>
        <v>1798</v>
      </c>
      <c r="N272" s="68">
        <f t="shared" si="28"/>
        <v>28202</v>
      </c>
    </row>
    <row r="273" spans="2:14" s="65" customFormat="1" ht="120.75" customHeight="1" x14ac:dyDescent="0.25">
      <c r="B273" s="66">
        <f t="shared" si="30"/>
        <v>268</v>
      </c>
      <c r="C273" s="67" t="s">
        <v>365</v>
      </c>
      <c r="D273" s="66" t="s">
        <v>228</v>
      </c>
      <c r="E273" s="66" t="s">
        <v>98</v>
      </c>
      <c r="F273" s="66" t="s">
        <v>23</v>
      </c>
      <c r="G273" s="66" t="s">
        <v>27</v>
      </c>
      <c r="H273" s="68">
        <v>30000</v>
      </c>
      <c r="I273" s="68">
        <v>861</v>
      </c>
      <c r="J273" s="68">
        <v>0</v>
      </c>
      <c r="K273" s="68">
        <v>912</v>
      </c>
      <c r="L273" s="68">
        <v>25</v>
      </c>
      <c r="M273" s="68">
        <f t="shared" si="29"/>
        <v>1798</v>
      </c>
      <c r="N273" s="68">
        <f t="shared" si="28"/>
        <v>28202</v>
      </c>
    </row>
    <row r="274" spans="2:14" s="65" customFormat="1" ht="120.75" customHeight="1" x14ac:dyDescent="0.25">
      <c r="B274" s="66">
        <f t="shared" si="30"/>
        <v>269</v>
      </c>
      <c r="C274" s="67" t="s">
        <v>366</v>
      </c>
      <c r="D274" s="66" t="s">
        <v>228</v>
      </c>
      <c r="E274" s="66" t="s">
        <v>98</v>
      </c>
      <c r="F274" s="66" t="s">
        <v>23</v>
      </c>
      <c r="G274" s="66" t="s">
        <v>20</v>
      </c>
      <c r="H274" s="68">
        <v>30000</v>
      </c>
      <c r="I274" s="68">
        <v>861</v>
      </c>
      <c r="J274" s="68">
        <v>0</v>
      </c>
      <c r="K274" s="68">
        <v>912</v>
      </c>
      <c r="L274" s="68">
        <v>25</v>
      </c>
      <c r="M274" s="68">
        <f t="shared" si="29"/>
        <v>1798</v>
      </c>
      <c r="N274" s="68">
        <f t="shared" si="28"/>
        <v>28202</v>
      </c>
    </row>
    <row r="275" spans="2:14" s="65" customFormat="1" ht="120.75" customHeight="1" x14ac:dyDescent="0.25">
      <c r="B275" s="66">
        <f t="shared" si="30"/>
        <v>270</v>
      </c>
      <c r="C275" s="67" t="s">
        <v>367</v>
      </c>
      <c r="D275" s="66" t="s">
        <v>228</v>
      </c>
      <c r="E275" s="66" t="s">
        <v>98</v>
      </c>
      <c r="F275" s="66" t="s">
        <v>23</v>
      </c>
      <c r="G275" s="66" t="s">
        <v>20</v>
      </c>
      <c r="H275" s="68">
        <v>30000</v>
      </c>
      <c r="I275" s="68">
        <v>861</v>
      </c>
      <c r="J275" s="68">
        <v>0</v>
      </c>
      <c r="K275" s="68">
        <v>912</v>
      </c>
      <c r="L275" s="68">
        <v>25</v>
      </c>
      <c r="M275" s="68">
        <f t="shared" si="29"/>
        <v>1798</v>
      </c>
      <c r="N275" s="68">
        <f t="shared" si="28"/>
        <v>28202</v>
      </c>
    </row>
    <row r="276" spans="2:14" s="65" customFormat="1" ht="120.75" customHeight="1" x14ac:dyDescent="0.25">
      <c r="B276" s="66">
        <f t="shared" si="30"/>
        <v>271</v>
      </c>
      <c r="C276" s="67" t="s">
        <v>368</v>
      </c>
      <c r="D276" s="66" t="s">
        <v>228</v>
      </c>
      <c r="E276" s="66" t="s">
        <v>98</v>
      </c>
      <c r="F276" s="66" t="s">
        <v>23</v>
      </c>
      <c r="G276" s="66" t="s">
        <v>20</v>
      </c>
      <c r="H276" s="68">
        <v>30000</v>
      </c>
      <c r="I276" s="68">
        <v>861</v>
      </c>
      <c r="J276" s="68">
        <v>0</v>
      </c>
      <c r="K276" s="68">
        <v>912</v>
      </c>
      <c r="L276" s="68">
        <v>25</v>
      </c>
      <c r="M276" s="68">
        <f t="shared" si="29"/>
        <v>1798</v>
      </c>
      <c r="N276" s="68">
        <f t="shared" si="28"/>
        <v>28202</v>
      </c>
    </row>
    <row r="277" spans="2:14" s="65" customFormat="1" ht="120.75" customHeight="1" x14ac:dyDescent="0.25">
      <c r="B277" s="66">
        <f t="shared" si="30"/>
        <v>272</v>
      </c>
      <c r="C277" s="67" t="s">
        <v>369</v>
      </c>
      <c r="D277" s="66" t="s">
        <v>228</v>
      </c>
      <c r="E277" s="66" t="s">
        <v>98</v>
      </c>
      <c r="F277" s="66" t="s">
        <v>23</v>
      </c>
      <c r="G277" s="66" t="s">
        <v>20</v>
      </c>
      <c r="H277" s="68">
        <v>30000</v>
      </c>
      <c r="I277" s="68">
        <v>861</v>
      </c>
      <c r="J277" s="68">
        <v>0</v>
      </c>
      <c r="K277" s="68">
        <v>912</v>
      </c>
      <c r="L277" s="68">
        <v>25</v>
      </c>
      <c r="M277" s="68">
        <f t="shared" si="29"/>
        <v>1798</v>
      </c>
      <c r="N277" s="68">
        <f t="shared" ref="N277:N280" si="31">H277-M277</f>
        <v>28202</v>
      </c>
    </row>
    <row r="278" spans="2:14" s="65" customFormat="1" ht="120.75" customHeight="1" x14ac:dyDescent="0.25">
      <c r="B278" s="66">
        <f t="shared" si="30"/>
        <v>273</v>
      </c>
      <c r="C278" s="67" t="s">
        <v>370</v>
      </c>
      <c r="D278" s="66" t="s">
        <v>228</v>
      </c>
      <c r="E278" s="66" t="s">
        <v>98</v>
      </c>
      <c r="F278" s="66" t="s">
        <v>23</v>
      </c>
      <c r="G278" s="66" t="s">
        <v>27</v>
      </c>
      <c r="H278" s="68">
        <v>30000</v>
      </c>
      <c r="I278" s="68">
        <v>861</v>
      </c>
      <c r="J278" s="68">
        <v>0</v>
      </c>
      <c r="K278" s="68">
        <v>912</v>
      </c>
      <c r="L278" s="68">
        <v>25</v>
      </c>
      <c r="M278" s="68">
        <f t="shared" si="29"/>
        <v>1798</v>
      </c>
      <c r="N278" s="68">
        <f t="shared" si="31"/>
        <v>28202</v>
      </c>
    </row>
    <row r="279" spans="2:14" s="65" customFormat="1" ht="120.75" customHeight="1" x14ac:dyDescent="0.25">
      <c r="B279" s="66">
        <f t="shared" si="30"/>
        <v>274</v>
      </c>
      <c r="C279" s="67" t="s">
        <v>371</v>
      </c>
      <c r="D279" s="66" t="s">
        <v>228</v>
      </c>
      <c r="E279" s="66" t="s">
        <v>98</v>
      </c>
      <c r="F279" s="66" t="s">
        <v>23</v>
      </c>
      <c r="G279" s="66" t="s">
        <v>27</v>
      </c>
      <c r="H279" s="68">
        <v>30000</v>
      </c>
      <c r="I279" s="68">
        <v>861</v>
      </c>
      <c r="J279" s="68">
        <v>0</v>
      </c>
      <c r="K279" s="68">
        <v>912</v>
      </c>
      <c r="L279" s="68">
        <v>25</v>
      </c>
      <c r="M279" s="68">
        <f t="shared" si="29"/>
        <v>1798</v>
      </c>
      <c r="N279" s="68">
        <f t="shared" si="31"/>
        <v>28202</v>
      </c>
    </row>
    <row r="280" spans="2:14" s="65" customFormat="1" ht="120.75" customHeight="1" x14ac:dyDescent="0.25">
      <c r="B280" s="66">
        <f t="shared" si="30"/>
        <v>275</v>
      </c>
      <c r="C280" s="67" t="s">
        <v>372</v>
      </c>
      <c r="D280" s="66" t="s">
        <v>228</v>
      </c>
      <c r="E280" s="66" t="s">
        <v>98</v>
      </c>
      <c r="F280" s="66" t="s">
        <v>23</v>
      </c>
      <c r="G280" s="66" t="s">
        <v>27</v>
      </c>
      <c r="H280" s="68">
        <v>30000</v>
      </c>
      <c r="I280" s="68">
        <v>861</v>
      </c>
      <c r="J280" s="68">
        <v>0</v>
      </c>
      <c r="K280" s="68">
        <v>912</v>
      </c>
      <c r="L280" s="68">
        <v>1944.78</v>
      </c>
      <c r="M280" s="68">
        <f t="shared" si="29"/>
        <v>3717.7799999999997</v>
      </c>
      <c r="N280" s="68">
        <f t="shared" si="31"/>
        <v>26282.22</v>
      </c>
    </row>
    <row r="281" spans="2:14" s="65" customFormat="1" ht="120.75" customHeight="1" x14ac:dyDescent="0.25">
      <c r="B281" s="66">
        <f t="shared" si="30"/>
        <v>276</v>
      </c>
      <c r="C281" s="67" t="s">
        <v>373</v>
      </c>
      <c r="D281" s="66" t="s">
        <v>228</v>
      </c>
      <c r="E281" s="66" t="s">
        <v>98</v>
      </c>
      <c r="F281" s="66" t="s">
        <v>23</v>
      </c>
      <c r="G281" s="66" t="s">
        <v>27</v>
      </c>
      <c r="H281" s="68">
        <v>30000</v>
      </c>
      <c r="I281" s="68">
        <v>861</v>
      </c>
      <c r="J281" s="68">
        <v>0</v>
      </c>
      <c r="K281" s="68">
        <v>912</v>
      </c>
      <c r="L281" s="68">
        <v>25</v>
      </c>
      <c r="M281" s="68">
        <f>I281+J281+K281+L281</f>
        <v>1798</v>
      </c>
      <c r="N281" s="68">
        <f t="shared" ref="N281:N290" si="32">H281-M281</f>
        <v>28202</v>
      </c>
    </row>
    <row r="282" spans="2:14" s="65" customFormat="1" ht="120.75" customHeight="1" x14ac:dyDescent="0.25">
      <c r="B282" s="66">
        <f t="shared" si="30"/>
        <v>277</v>
      </c>
      <c r="C282" s="67" t="s">
        <v>374</v>
      </c>
      <c r="D282" s="66" t="s">
        <v>228</v>
      </c>
      <c r="E282" s="66" t="s">
        <v>375</v>
      </c>
      <c r="F282" s="66" t="s">
        <v>23</v>
      </c>
      <c r="G282" s="66" t="s">
        <v>27</v>
      </c>
      <c r="H282" s="68">
        <v>80000</v>
      </c>
      <c r="I282" s="68">
        <v>2296</v>
      </c>
      <c r="J282" s="68">
        <v>7400.94</v>
      </c>
      <c r="K282" s="68">
        <v>2432</v>
      </c>
      <c r="L282" s="68">
        <v>225</v>
      </c>
      <c r="M282" s="68">
        <f t="shared" ref="M282:M290" si="33">I282+J282+K282+L282</f>
        <v>12353.939999999999</v>
      </c>
      <c r="N282" s="68">
        <f t="shared" si="32"/>
        <v>67646.06</v>
      </c>
    </row>
    <row r="283" spans="2:14" s="65" customFormat="1" ht="120.75" customHeight="1" x14ac:dyDescent="0.25">
      <c r="B283" s="66">
        <f t="shared" si="30"/>
        <v>278</v>
      </c>
      <c r="C283" s="67" t="s">
        <v>376</v>
      </c>
      <c r="D283" s="66" t="s">
        <v>228</v>
      </c>
      <c r="E283" s="66" t="s">
        <v>98</v>
      </c>
      <c r="F283" s="66" t="s">
        <v>23</v>
      </c>
      <c r="G283" s="66" t="s">
        <v>27</v>
      </c>
      <c r="H283" s="68">
        <v>30000</v>
      </c>
      <c r="I283" s="68">
        <v>861</v>
      </c>
      <c r="J283" s="68">
        <v>0</v>
      </c>
      <c r="K283" s="68">
        <v>912</v>
      </c>
      <c r="L283" s="68">
        <v>25</v>
      </c>
      <c r="M283" s="68">
        <f t="shared" si="33"/>
        <v>1798</v>
      </c>
      <c r="N283" s="68">
        <f t="shared" si="32"/>
        <v>28202</v>
      </c>
    </row>
    <row r="284" spans="2:14" s="65" customFormat="1" ht="120.75" customHeight="1" x14ac:dyDescent="0.25">
      <c r="B284" s="66">
        <f t="shared" si="30"/>
        <v>279</v>
      </c>
      <c r="C284" s="67" t="s">
        <v>377</v>
      </c>
      <c r="D284" s="66" t="s">
        <v>228</v>
      </c>
      <c r="E284" s="66" t="s">
        <v>98</v>
      </c>
      <c r="F284" s="66" t="s">
        <v>23</v>
      </c>
      <c r="G284" s="66" t="s">
        <v>20</v>
      </c>
      <c r="H284" s="68">
        <v>30000</v>
      </c>
      <c r="I284" s="68">
        <v>861</v>
      </c>
      <c r="J284" s="68">
        <v>0</v>
      </c>
      <c r="K284" s="68">
        <v>912</v>
      </c>
      <c r="L284" s="68">
        <v>25</v>
      </c>
      <c r="M284" s="68">
        <f t="shared" si="33"/>
        <v>1798</v>
      </c>
      <c r="N284" s="68">
        <f t="shared" si="32"/>
        <v>28202</v>
      </c>
    </row>
    <row r="285" spans="2:14" s="65" customFormat="1" ht="120.75" customHeight="1" x14ac:dyDescent="0.25">
      <c r="B285" s="66">
        <f t="shared" si="30"/>
        <v>280</v>
      </c>
      <c r="C285" s="67" t="s">
        <v>378</v>
      </c>
      <c r="D285" s="66" t="s">
        <v>228</v>
      </c>
      <c r="E285" s="66" t="s">
        <v>98</v>
      </c>
      <c r="F285" s="66" t="s">
        <v>23</v>
      </c>
      <c r="G285" s="66" t="s">
        <v>27</v>
      </c>
      <c r="H285" s="68">
        <v>30000</v>
      </c>
      <c r="I285" s="68">
        <v>861</v>
      </c>
      <c r="J285" s="68">
        <v>0</v>
      </c>
      <c r="K285" s="68">
        <v>912</v>
      </c>
      <c r="L285" s="68">
        <v>25</v>
      </c>
      <c r="M285" s="68">
        <f t="shared" si="33"/>
        <v>1798</v>
      </c>
      <c r="N285" s="68">
        <f t="shared" si="32"/>
        <v>28202</v>
      </c>
    </row>
    <row r="286" spans="2:14" s="65" customFormat="1" ht="120.75" customHeight="1" x14ac:dyDescent="0.25">
      <c r="B286" s="66">
        <f t="shared" si="30"/>
        <v>281</v>
      </c>
      <c r="C286" s="67" t="s">
        <v>379</v>
      </c>
      <c r="D286" s="66" t="s">
        <v>228</v>
      </c>
      <c r="E286" s="66" t="s">
        <v>98</v>
      </c>
      <c r="F286" s="66" t="s">
        <v>23</v>
      </c>
      <c r="G286" s="66" t="s">
        <v>27</v>
      </c>
      <c r="H286" s="68">
        <v>30000</v>
      </c>
      <c r="I286" s="68">
        <v>861</v>
      </c>
      <c r="J286" s="68">
        <v>0</v>
      </c>
      <c r="K286" s="68">
        <v>912</v>
      </c>
      <c r="L286" s="68">
        <v>25</v>
      </c>
      <c r="M286" s="68">
        <f t="shared" si="33"/>
        <v>1798</v>
      </c>
      <c r="N286" s="68">
        <f t="shared" si="32"/>
        <v>28202</v>
      </c>
    </row>
    <row r="287" spans="2:14" s="65" customFormat="1" ht="120.75" customHeight="1" x14ac:dyDescent="0.25">
      <c r="B287" s="66">
        <f t="shared" si="30"/>
        <v>282</v>
      </c>
      <c r="C287" s="67" t="s">
        <v>380</v>
      </c>
      <c r="D287" s="66" t="s">
        <v>228</v>
      </c>
      <c r="E287" s="66" t="s">
        <v>98</v>
      </c>
      <c r="F287" s="66" t="s">
        <v>23</v>
      </c>
      <c r="G287" s="66" t="s">
        <v>20</v>
      </c>
      <c r="H287" s="68">
        <v>30000</v>
      </c>
      <c r="I287" s="68">
        <v>861</v>
      </c>
      <c r="J287" s="68">
        <v>0</v>
      </c>
      <c r="K287" s="68">
        <v>912</v>
      </c>
      <c r="L287" s="68">
        <v>25</v>
      </c>
      <c r="M287" s="68">
        <f t="shared" si="33"/>
        <v>1798</v>
      </c>
      <c r="N287" s="68">
        <f t="shared" si="32"/>
        <v>28202</v>
      </c>
    </row>
    <row r="288" spans="2:14" s="65" customFormat="1" ht="120.75" customHeight="1" x14ac:dyDescent="0.25">
      <c r="B288" s="66">
        <f t="shared" si="30"/>
        <v>283</v>
      </c>
      <c r="C288" s="67" t="s">
        <v>381</v>
      </c>
      <c r="D288" s="66" t="s">
        <v>228</v>
      </c>
      <c r="E288" s="66" t="s">
        <v>98</v>
      </c>
      <c r="F288" s="66" t="s">
        <v>23</v>
      </c>
      <c r="G288" s="66" t="s">
        <v>27</v>
      </c>
      <c r="H288" s="68">
        <v>30000</v>
      </c>
      <c r="I288" s="68">
        <v>861</v>
      </c>
      <c r="J288" s="68">
        <v>0</v>
      </c>
      <c r="K288" s="68">
        <v>912</v>
      </c>
      <c r="L288" s="68">
        <v>25</v>
      </c>
      <c r="M288" s="68">
        <f t="shared" si="33"/>
        <v>1798</v>
      </c>
      <c r="N288" s="68">
        <f t="shared" si="32"/>
        <v>28202</v>
      </c>
    </row>
    <row r="289" spans="2:115" s="78" customFormat="1" ht="135.75" customHeight="1" x14ac:dyDescent="0.25">
      <c r="B289" s="66">
        <f t="shared" si="30"/>
        <v>284</v>
      </c>
      <c r="C289" s="67" t="s">
        <v>382</v>
      </c>
      <c r="D289" s="66" t="s">
        <v>228</v>
      </c>
      <c r="E289" s="66" t="s">
        <v>98</v>
      </c>
      <c r="F289" s="66" t="s">
        <v>23</v>
      </c>
      <c r="G289" s="66" t="s">
        <v>27</v>
      </c>
      <c r="H289" s="68">
        <v>30000</v>
      </c>
      <c r="I289" s="68">
        <v>861</v>
      </c>
      <c r="J289" s="68">
        <v>0</v>
      </c>
      <c r="K289" s="68">
        <v>912</v>
      </c>
      <c r="L289" s="68">
        <v>25</v>
      </c>
      <c r="M289" s="68">
        <f t="shared" si="33"/>
        <v>1798</v>
      </c>
      <c r="N289" s="68">
        <f t="shared" si="32"/>
        <v>28202</v>
      </c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  <c r="BI289" s="65"/>
      <c r="BJ289" s="65"/>
      <c r="BK289" s="65"/>
      <c r="BL289" s="65"/>
      <c r="BM289" s="65"/>
      <c r="BN289" s="65"/>
      <c r="BO289" s="65"/>
      <c r="BP289" s="65"/>
      <c r="BQ289" s="65"/>
      <c r="BR289" s="65"/>
      <c r="BS289" s="65"/>
      <c r="BT289" s="65"/>
      <c r="BU289" s="65"/>
      <c r="BV289" s="65"/>
      <c r="BW289" s="65"/>
      <c r="BX289" s="65"/>
      <c r="BY289" s="65"/>
      <c r="BZ289" s="65"/>
      <c r="CA289" s="65"/>
      <c r="CB289" s="65"/>
      <c r="CC289" s="65"/>
      <c r="CD289" s="65"/>
      <c r="CE289" s="65"/>
      <c r="CF289" s="65"/>
      <c r="CG289" s="65"/>
      <c r="CH289" s="65"/>
      <c r="CI289" s="65"/>
      <c r="CJ289" s="65"/>
      <c r="CK289" s="65"/>
      <c r="CL289" s="65"/>
      <c r="CM289" s="65"/>
      <c r="CN289" s="65"/>
      <c r="CO289" s="65"/>
      <c r="CP289" s="65"/>
      <c r="CQ289" s="65"/>
      <c r="CR289" s="65"/>
      <c r="CS289" s="65"/>
      <c r="CT289" s="65"/>
      <c r="CU289" s="65"/>
      <c r="CV289" s="65"/>
      <c r="CW289" s="65"/>
      <c r="CX289" s="65"/>
      <c r="CY289" s="65"/>
      <c r="CZ289" s="65"/>
      <c r="DA289" s="65"/>
      <c r="DB289" s="65"/>
      <c r="DC289" s="65"/>
      <c r="DD289" s="65"/>
      <c r="DE289" s="65"/>
      <c r="DF289" s="65"/>
      <c r="DG289" s="65"/>
      <c r="DH289" s="65"/>
      <c r="DI289" s="65"/>
      <c r="DJ289" s="65"/>
      <c r="DK289" s="65"/>
    </row>
    <row r="290" spans="2:115" s="78" customFormat="1" ht="135.75" customHeight="1" x14ac:dyDescent="0.25">
      <c r="B290" s="66">
        <f t="shared" si="30"/>
        <v>285</v>
      </c>
      <c r="C290" s="67" t="s">
        <v>383</v>
      </c>
      <c r="D290" s="66" t="s">
        <v>228</v>
      </c>
      <c r="E290" s="66" t="s">
        <v>98</v>
      </c>
      <c r="F290" s="66" t="s">
        <v>23</v>
      </c>
      <c r="G290" s="66" t="s">
        <v>27</v>
      </c>
      <c r="H290" s="68">
        <v>30000</v>
      </c>
      <c r="I290" s="68">
        <v>861</v>
      </c>
      <c r="J290" s="68">
        <v>0</v>
      </c>
      <c r="K290" s="68">
        <v>912</v>
      </c>
      <c r="L290" s="68">
        <v>25</v>
      </c>
      <c r="M290" s="68">
        <f t="shared" si="33"/>
        <v>1798</v>
      </c>
      <c r="N290" s="68">
        <f t="shared" si="32"/>
        <v>28202</v>
      </c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  <c r="BI290" s="65"/>
      <c r="BJ290" s="65"/>
      <c r="BK290" s="65"/>
      <c r="BL290" s="65"/>
      <c r="BM290" s="65"/>
      <c r="BN290" s="65"/>
      <c r="BO290" s="65"/>
      <c r="BP290" s="65"/>
      <c r="BQ290" s="65"/>
      <c r="BR290" s="65"/>
      <c r="BS290" s="65"/>
      <c r="BT290" s="65"/>
      <c r="BU290" s="65"/>
      <c r="BV290" s="65"/>
      <c r="BW290" s="65"/>
      <c r="BX290" s="65"/>
      <c r="BY290" s="65"/>
      <c r="BZ290" s="65"/>
      <c r="CA290" s="65"/>
      <c r="CB290" s="65"/>
      <c r="CC290" s="65"/>
      <c r="CD290" s="65"/>
      <c r="CE290" s="65"/>
      <c r="CF290" s="65"/>
      <c r="CG290" s="65"/>
      <c r="CH290" s="65"/>
      <c r="CI290" s="65"/>
      <c r="CJ290" s="65"/>
      <c r="CK290" s="65"/>
      <c r="CL290" s="65"/>
      <c r="CM290" s="65"/>
      <c r="CN290" s="65"/>
      <c r="CO290" s="65"/>
      <c r="CP290" s="65"/>
      <c r="CQ290" s="65"/>
      <c r="CR290" s="65"/>
      <c r="CS290" s="65"/>
      <c r="CT290" s="65"/>
      <c r="CU290" s="65"/>
      <c r="CV290" s="65"/>
      <c r="CW290" s="65"/>
      <c r="CX290" s="65"/>
      <c r="CY290" s="65"/>
      <c r="CZ290" s="65"/>
      <c r="DA290" s="65"/>
      <c r="DB290" s="65"/>
      <c r="DC290" s="65"/>
      <c r="DD290" s="65"/>
      <c r="DE290" s="65"/>
      <c r="DF290" s="65"/>
      <c r="DG290" s="65"/>
      <c r="DH290" s="65"/>
      <c r="DI290" s="65"/>
      <c r="DJ290" s="65"/>
      <c r="DK290" s="65"/>
    </row>
    <row r="291" spans="2:115" s="78" customFormat="1" ht="135.75" customHeight="1" x14ac:dyDescent="0.25">
      <c r="B291" s="66">
        <f t="shared" si="30"/>
        <v>286</v>
      </c>
      <c r="C291" s="67" t="s">
        <v>384</v>
      </c>
      <c r="D291" s="66" t="s">
        <v>228</v>
      </c>
      <c r="E291" s="66" t="s">
        <v>98</v>
      </c>
      <c r="F291" s="66" t="s">
        <v>23</v>
      </c>
      <c r="G291" s="66" t="s">
        <v>27</v>
      </c>
      <c r="H291" s="68">
        <v>30000</v>
      </c>
      <c r="I291" s="68">
        <v>861</v>
      </c>
      <c r="J291" s="68">
        <v>0</v>
      </c>
      <c r="K291" s="68">
        <v>912</v>
      </c>
      <c r="L291" s="68">
        <v>25</v>
      </c>
      <c r="M291" s="68">
        <v>1798</v>
      </c>
      <c r="N291" s="68">
        <v>28202</v>
      </c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  <c r="BI291" s="65"/>
      <c r="BJ291" s="65"/>
      <c r="BK291" s="65"/>
      <c r="BL291" s="65"/>
      <c r="BM291" s="65"/>
      <c r="BN291" s="65"/>
      <c r="BO291" s="65"/>
      <c r="BP291" s="65"/>
      <c r="BQ291" s="65"/>
      <c r="BR291" s="65"/>
      <c r="BS291" s="65"/>
      <c r="BT291" s="65"/>
      <c r="BU291" s="65"/>
      <c r="BV291" s="65"/>
      <c r="BW291" s="65"/>
      <c r="BX291" s="65"/>
      <c r="BY291" s="65"/>
      <c r="BZ291" s="65"/>
      <c r="CA291" s="65"/>
      <c r="CB291" s="65"/>
      <c r="CC291" s="65"/>
      <c r="CD291" s="65"/>
      <c r="CE291" s="65"/>
      <c r="CF291" s="65"/>
      <c r="CG291" s="65"/>
      <c r="CH291" s="65"/>
      <c r="CI291" s="65"/>
      <c r="CJ291" s="65"/>
      <c r="CK291" s="65"/>
      <c r="CL291" s="65"/>
      <c r="CM291" s="65"/>
      <c r="CN291" s="65"/>
      <c r="CO291" s="65"/>
      <c r="CP291" s="65"/>
      <c r="CQ291" s="65"/>
      <c r="CR291" s="65"/>
      <c r="CS291" s="65"/>
      <c r="CT291" s="65"/>
      <c r="CU291" s="65"/>
      <c r="CV291" s="65"/>
      <c r="CW291" s="65"/>
      <c r="CX291" s="65"/>
      <c r="CY291" s="65"/>
      <c r="CZ291" s="65"/>
      <c r="DA291" s="65"/>
      <c r="DB291" s="65"/>
      <c r="DC291" s="65"/>
      <c r="DD291" s="65"/>
      <c r="DE291" s="65"/>
      <c r="DF291" s="65"/>
      <c r="DG291" s="65"/>
      <c r="DH291" s="65"/>
      <c r="DI291" s="65"/>
      <c r="DJ291" s="65"/>
      <c r="DK291" s="65"/>
    </row>
    <row r="292" spans="2:115" s="78" customFormat="1" ht="135.75" customHeight="1" x14ac:dyDescent="0.25">
      <c r="B292" s="66">
        <f t="shared" si="30"/>
        <v>287</v>
      </c>
      <c r="C292" s="67" t="s">
        <v>385</v>
      </c>
      <c r="D292" s="66" t="s">
        <v>228</v>
      </c>
      <c r="E292" s="66" t="s">
        <v>98</v>
      </c>
      <c r="F292" s="66" t="s">
        <v>23</v>
      </c>
      <c r="G292" s="66" t="s">
        <v>27</v>
      </c>
      <c r="H292" s="68">
        <v>30000</v>
      </c>
      <c r="I292" s="68">
        <v>861</v>
      </c>
      <c r="J292" s="68">
        <v>0</v>
      </c>
      <c r="K292" s="68">
        <v>912</v>
      </c>
      <c r="L292" s="68">
        <v>25</v>
      </c>
      <c r="M292" s="68">
        <v>1798</v>
      </c>
      <c r="N292" s="68">
        <v>28202</v>
      </c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  <c r="BI292" s="65"/>
      <c r="BJ292" s="65"/>
      <c r="BK292" s="65"/>
      <c r="BL292" s="65"/>
      <c r="BM292" s="65"/>
      <c r="BN292" s="65"/>
      <c r="BO292" s="65"/>
      <c r="BP292" s="65"/>
      <c r="BQ292" s="65"/>
      <c r="BR292" s="65"/>
      <c r="BS292" s="65"/>
      <c r="BT292" s="65"/>
      <c r="BU292" s="65"/>
      <c r="BV292" s="65"/>
      <c r="BW292" s="65"/>
      <c r="BX292" s="65"/>
      <c r="BY292" s="65"/>
      <c r="BZ292" s="65"/>
      <c r="CA292" s="65"/>
      <c r="CB292" s="65"/>
      <c r="CC292" s="65"/>
      <c r="CD292" s="65"/>
      <c r="CE292" s="65"/>
      <c r="CF292" s="65"/>
      <c r="CG292" s="65"/>
      <c r="CH292" s="65"/>
      <c r="CI292" s="65"/>
      <c r="CJ292" s="65"/>
      <c r="CK292" s="65"/>
      <c r="CL292" s="65"/>
      <c r="CM292" s="65"/>
      <c r="CN292" s="65"/>
      <c r="CO292" s="65"/>
      <c r="CP292" s="65"/>
      <c r="CQ292" s="65"/>
      <c r="CR292" s="65"/>
      <c r="CS292" s="65"/>
      <c r="CT292" s="65"/>
      <c r="CU292" s="65"/>
      <c r="CV292" s="65"/>
      <c r="CW292" s="65"/>
      <c r="CX292" s="65"/>
      <c r="CY292" s="65"/>
      <c r="CZ292" s="65"/>
      <c r="DA292" s="65"/>
      <c r="DB292" s="65"/>
      <c r="DC292" s="65"/>
      <c r="DD292" s="65"/>
      <c r="DE292" s="65"/>
      <c r="DF292" s="65"/>
      <c r="DG292" s="65"/>
      <c r="DH292" s="65"/>
      <c r="DI292" s="65"/>
      <c r="DJ292" s="65"/>
      <c r="DK292" s="65"/>
    </row>
    <row r="293" spans="2:115" s="65" customFormat="1" ht="120.75" customHeight="1" x14ac:dyDescent="0.25">
      <c r="B293" s="66">
        <f t="shared" si="30"/>
        <v>288</v>
      </c>
      <c r="C293" s="67" t="s">
        <v>386</v>
      </c>
      <c r="D293" s="66" t="s">
        <v>387</v>
      </c>
      <c r="E293" s="66" t="s">
        <v>388</v>
      </c>
      <c r="F293" s="66" t="s">
        <v>23</v>
      </c>
      <c r="G293" s="66" t="s">
        <v>20</v>
      </c>
      <c r="H293" s="68">
        <v>10000</v>
      </c>
      <c r="I293" s="68">
        <v>287</v>
      </c>
      <c r="J293" s="68">
        <v>0</v>
      </c>
      <c r="K293" s="68">
        <v>304</v>
      </c>
      <c r="L293" s="68">
        <v>25</v>
      </c>
      <c r="M293" s="68">
        <f>I293+J293+K293+L293</f>
        <v>616</v>
      </c>
      <c r="N293" s="68">
        <f>H293-M293</f>
        <v>9384</v>
      </c>
    </row>
    <row r="294" spans="2:115" s="82" customFormat="1" ht="120.75" customHeight="1" x14ac:dyDescent="0.25">
      <c r="B294" s="66">
        <f t="shared" si="30"/>
        <v>289</v>
      </c>
      <c r="C294" s="79" t="s">
        <v>389</v>
      </c>
      <c r="D294" s="80" t="s">
        <v>228</v>
      </c>
      <c r="E294" s="80" t="s">
        <v>42</v>
      </c>
      <c r="F294" s="80" t="s">
        <v>23</v>
      </c>
      <c r="G294" s="80" t="s">
        <v>20</v>
      </c>
      <c r="H294" s="81">
        <v>25000</v>
      </c>
      <c r="I294" s="81">
        <v>717.5</v>
      </c>
      <c r="J294" s="81">
        <v>0</v>
      </c>
      <c r="K294" s="81">
        <v>760</v>
      </c>
      <c r="L294" s="81">
        <v>25</v>
      </c>
      <c r="M294" s="68">
        <f>I294+J294+K294+L294</f>
        <v>1502.5</v>
      </c>
      <c r="N294" s="68">
        <f>H294-M294</f>
        <v>23497.5</v>
      </c>
    </row>
    <row r="295" spans="2:115" s="65" customFormat="1" ht="120.75" customHeight="1" x14ac:dyDescent="0.25">
      <c r="B295" s="66">
        <f t="shared" si="30"/>
        <v>290</v>
      </c>
      <c r="C295" s="71" t="s">
        <v>390</v>
      </c>
      <c r="D295" s="66" t="s">
        <v>228</v>
      </c>
      <c r="E295" s="66" t="s">
        <v>98</v>
      </c>
      <c r="F295" s="66" t="s">
        <v>23</v>
      </c>
      <c r="G295" s="66" t="s">
        <v>20</v>
      </c>
      <c r="H295" s="68">
        <v>30000</v>
      </c>
      <c r="I295" s="68">
        <v>861</v>
      </c>
      <c r="J295" s="68">
        <v>0</v>
      </c>
      <c r="K295" s="68">
        <v>912</v>
      </c>
      <c r="L295" s="68">
        <v>225</v>
      </c>
      <c r="M295" s="68">
        <f>I295+J295+K295+L295</f>
        <v>1998</v>
      </c>
      <c r="N295" s="68">
        <f>H295-M295</f>
        <v>28002</v>
      </c>
    </row>
    <row r="296" spans="2:115" s="54" customFormat="1" ht="120.75" customHeight="1" x14ac:dyDescent="0.25">
      <c r="B296" s="55">
        <f t="shared" si="30"/>
        <v>291</v>
      </c>
      <c r="C296" s="57" t="s">
        <v>391</v>
      </c>
      <c r="D296" s="55" t="s">
        <v>228</v>
      </c>
      <c r="E296" s="55" t="s">
        <v>98</v>
      </c>
      <c r="F296" s="55" t="s">
        <v>23</v>
      </c>
      <c r="G296" s="55" t="s">
        <v>27</v>
      </c>
      <c r="H296" s="56">
        <v>30000</v>
      </c>
      <c r="I296" s="56">
        <v>861</v>
      </c>
      <c r="J296" s="56">
        <v>0</v>
      </c>
      <c r="K296" s="56">
        <v>912</v>
      </c>
      <c r="L296" s="56">
        <v>225</v>
      </c>
      <c r="M296" s="56">
        <f t="shared" ref="M296" si="34">I296+J296+K296+L296</f>
        <v>1998</v>
      </c>
      <c r="N296" s="56">
        <f t="shared" ref="N296" si="35">H296-M296</f>
        <v>28002</v>
      </c>
    </row>
    <row r="297" spans="2:115" s="54" customFormat="1" ht="120.75" customHeight="1" x14ac:dyDescent="0.25">
      <c r="B297" s="55">
        <f t="shared" si="30"/>
        <v>292</v>
      </c>
      <c r="C297" s="58" t="s">
        <v>392</v>
      </c>
      <c r="D297" s="59" t="s">
        <v>228</v>
      </c>
      <c r="E297" s="58" t="s">
        <v>393</v>
      </c>
      <c r="F297" s="59" t="s">
        <v>23</v>
      </c>
      <c r="G297" s="59" t="s">
        <v>27</v>
      </c>
      <c r="H297" s="60">
        <v>30000</v>
      </c>
      <c r="I297" s="60">
        <v>861</v>
      </c>
      <c r="J297" s="60">
        <v>0</v>
      </c>
      <c r="K297" s="60">
        <v>912</v>
      </c>
      <c r="L297" s="60">
        <v>25</v>
      </c>
      <c r="M297" s="60">
        <f t="shared" ref="M297" si="36">I297+J297+K297+L297</f>
        <v>1798</v>
      </c>
      <c r="N297" s="60">
        <f t="shared" ref="N297" si="37">H297-M297</f>
        <v>28202</v>
      </c>
    </row>
    <row r="298" spans="2:115" s="26" customFormat="1" ht="58.5" customHeight="1" x14ac:dyDescent="0.25">
      <c r="B298" s="32"/>
      <c r="C298" s="34"/>
      <c r="D298" s="36"/>
      <c r="E298" s="34"/>
      <c r="F298" s="36"/>
      <c r="G298" s="34"/>
      <c r="H298" s="48">
        <f t="shared" ref="H298:N298" si="38">SUM(H6:H297)</f>
        <v>11964000</v>
      </c>
      <c r="I298" s="48">
        <f t="shared" si="38"/>
        <v>343366.79999999976</v>
      </c>
      <c r="J298" s="48">
        <f t="shared" si="38"/>
        <v>572468.83999999985</v>
      </c>
      <c r="K298" s="48">
        <f t="shared" si="38"/>
        <v>361797.39</v>
      </c>
      <c r="L298" s="48">
        <f t="shared" si="38"/>
        <v>128464.25000000001</v>
      </c>
      <c r="M298" s="48">
        <f t="shared" si="38"/>
        <v>1406097.2800000003</v>
      </c>
      <c r="N298" s="48">
        <f t="shared" si="38"/>
        <v>10557902.719999997</v>
      </c>
    </row>
    <row r="299" spans="2:115" s="26" customFormat="1" ht="58.5" customHeight="1" x14ac:dyDescent="0.25">
      <c r="B299" s="50"/>
      <c r="C299" s="51"/>
      <c r="D299" s="52"/>
      <c r="E299" s="51"/>
      <c r="F299" s="52"/>
      <c r="G299" s="51"/>
      <c r="H299" s="53"/>
      <c r="I299" s="53"/>
      <c r="J299" s="53"/>
      <c r="K299" s="53"/>
      <c r="L299" s="53"/>
      <c r="M299" s="53"/>
      <c r="N299" s="53"/>
    </row>
    <row r="300" spans="2:115" ht="51.75" customHeight="1" x14ac:dyDescent="1.25">
      <c r="B300" s="33" t="s">
        <v>394</v>
      </c>
      <c r="C300" s="29"/>
      <c r="D300" s="18"/>
      <c r="E300" s="18"/>
      <c r="G300" s="39"/>
      <c r="H300" s="44"/>
      <c r="I300" s="43"/>
      <c r="J300" s="43"/>
      <c r="K300" s="43"/>
      <c r="L300" s="45"/>
      <c r="M300" s="43"/>
      <c r="N300" s="43"/>
    </row>
    <row r="301" spans="2:115" ht="51.75" customHeight="1" x14ac:dyDescent="1.25">
      <c r="B301" s="33" t="s">
        <v>395</v>
      </c>
      <c r="C301" s="29"/>
      <c r="D301" s="18"/>
      <c r="E301" s="18"/>
      <c r="F301" s="17" t="s">
        <v>396</v>
      </c>
      <c r="G301" s="40"/>
      <c r="H301" s="38"/>
      <c r="I301" s="38"/>
      <c r="J301" s="38"/>
      <c r="K301" s="38"/>
      <c r="L301" s="38"/>
      <c r="M301" s="38"/>
      <c r="N301" s="38"/>
    </row>
    <row r="302" spans="2:115" ht="51.75" customHeight="1" x14ac:dyDescent="1.25">
      <c r="B302" s="33" t="s">
        <v>397</v>
      </c>
      <c r="C302" s="29"/>
      <c r="D302" s="18"/>
      <c r="E302" s="18"/>
      <c r="F302" s="17"/>
      <c r="G302" s="41"/>
      <c r="H302" s="41"/>
      <c r="I302" s="41"/>
      <c r="J302" s="41"/>
      <c r="K302" s="41"/>
      <c r="L302" s="41"/>
      <c r="M302" s="41"/>
      <c r="N302" s="41"/>
      <c r="O302" s="49"/>
    </row>
    <row r="303" spans="2:115" ht="51.75" customHeight="1" x14ac:dyDescent="1.25">
      <c r="B303" s="33" t="s">
        <v>398</v>
      </c>
      <c r="C303" s="29"/>
      <c r="D303" s="18"/>
      <c r="E303" s="18"/>
      <c r="F303" s="17"/>
      <c r="G303" s="22"/>
      <c r="H303" s="42"/>
      <c r="I303" s="42"/>
      <c r="J303" s="42"/>
      <c r="K303" s="42"/>
      <c r="L303" s="42"/>
      <c r="M303" s="42"/>
      <c r="N303" s="42"/>
    </row>
    <row r="304" spans="2:115" ht="33" customHeight="1" x14ac:dyDescent="1.25">
      <c r="B304" s="27"/>
      <c r="C304" s="29"/>
      <c r="D304" s="18"/>
      <c r="E304" s="18"/>
      <c r="F304" s="17"/>
      <c r="G304" s="22"/>
      <c r="H304" s="35"/>
      <c r="I304" s="35"/>
      <c r="J304" s="35"/>
      <c r="K304" s="35"/>
      <c r="L304" s="35"/>
      <c r="M304" s="35"/>
    </row>
    <row r="305" spans="2:14" ht="51.75" customHeight="1" x14ac:dyDescent="1.25">
      <c r="B305" s="27"/>
      <c r="C305" s="29"/>
      <c r="D305" s="18"/>
      <c r="E305" s="18"/>
      <c r="F305" s="17"/>
      <c r="G305" s="22"/>
      <c r="H305" s="35"/>
      <c r="I305" s="35"/>
      <c r="J305" s="35"/>
      <c r="K305" s="35"/>
      <c r="L305" s="35"/>
      <c r="M305" s="35"/>
    </row>
    <row r="306" spans="2:14" ht="88.5" customHeight="1" x14ac:dyDescent="1.25">
      <c r="B306" s="17"/>
      <c r="C306" s="29"/>
      <c r="D306" s="18"/>
      <c r="E306" s="18"/>
      <c r="F306" s="17"/>
      <c r="G306" s="22"/>
      <c r="H306" s="35"/>
      <c r="I306" s="35"/>
      <c r="J306" s="35"/>
      <c r="K306" s="35"/>
      <c r="L306" s="35"/>
      <c r="M306" s="35"/>
      <c r="N306" s="35"/>
    </row>
    <row r="307" spans="2:14" ht="88.5" customHeight="1" x14ac:dyDescent="1.25">
      <c r="B307" s="17"/>
      <c r="C307" s="29"/>
      <c r="D307" s="18"/>
      <c r="E307" s="18"/>
      <c r="F307" s="17"/>
      <c r="G307" s="22"/>
      <c r="H307" s="24"/>
      <c r="I307" s="24"/>
      <c r="J307" s="24"/>
      <c r="K307" s="24"/>
      <c r="L307" s="24"/>
      <c r="M307" s="24"/>
      <c r="N307" s="24"/>
    </row>
    <row r="308" spans="2:14" ht="186" customHeight="1" x14ac:dyDescent="1.25">
      <c r="B308" s="17"/>
      <c r="C308" s="25"/>
      <c r="D308" s="20"/>
      <c r="E308" s="20"/>
      <c r="F308" s="19"/>
      <c r="G308" s="23"/>
      <c r="H308" s="61"/>
      <c r="I308" s="61"/>
      <c r="J308" s="6"/>
      <c r="K308" s="8"/>
      <c r="L308" s="13"/>
    </row>
    <row r="309" spans="2:14" ht="27.75" customHeight="1" x14ac:dyDescent="0.85">
      <c r="B309" s="6"/>
      <c r="C309" s="30"/>
      <c r="D309" s="46"/>
      <c r="E309" s="11"/>
      <c r="F309" s="6"/>
      <c r="G309" s="12"/>
      <c r="H309" s="13"/>
      <c r="I309" s="13"/>
      <c r="J309" s="6"/>
      <c r="K309" s="6"/>
      <c r="L309" s="13"/>
    </row>
    <row r="310" spans="2:14" ht="34.5" x14ac:dyDescent="0.95">
      <c r="B310" s="6"/>
      <c r="C310" s="31"/>
      <c r="D310" s="7"/>
      <c r="E310" s="7"/>
      <c r="F310" s="9"/>
      <c r="G310" s="10"/>
      <c r="H310" s="6"/>
      <c r="I310" s="13"/>
      <c r="J310" s="6"/>
      <c r="K310" s="6"/>
      <c r="L310" s="13"/>
    </row>
    <row r="311" spans="2:14" ht="30.75" x14ac:dyDescent="0.85">
      <c r="B311" s="6"/>
      <c r="C311" s="31"/>
      <c r="D311" s="47"/>
      <c r="E311" s="7"/>
      <c r="F311" s="6"/>
      <c r="G311" s="6"/>
      <c r="H311" s="6"/>
      <c r="I311" s="13"/>
      <c r="J311" s="6"/>
      <c r="K311" s="6"/>
      <c r="L311" s="13"/>
    </row>
    <row r="312" spans="2:14" ht="34.5" x14ac:dyDescent="0.95">
      <c r="B312" s="6"/>
      <c r="C312" s="31"/>
      <c r="D312" s="7"/>
      <c r="E312" s="7"/>
      <c r="F312" s="9"/>
      <c r="G312" s="10"/>
      <c r="H312" s="6"/>
      <c r="I312" s="13"/>
      <c r="J312" s="6"/>
      <c r="K312" s="6"/>
      <c r="L312" s="21"/>
    </row>
    <row r="313" spans="2:14" ht="30.75" x14ac:dyDescent="0.85">
      <c r="B313" s="6"/>
      <c r="C313" s="31"/>
      <c r="D313" s="7"/>
      <c r="E313" s="7"/>
      <c r="F313" s="6"/>
      <c r="G313" s="6"/>
      <c r="H313" s="6"/>
      <c r="I313" s="13"/>
      <c r="J313" s="6"/>
      <c r="K313" s="6"/>
      <c r="L313" s="13"/>
      <c r="M313" s="6"/>
      <c r="N313" s="6"/>
    </row>
    <row r="314" spans="2:14" ht="30.75" x14ac:dyDescent="0.85">
      <c r="B314" s="6"/>
      <c r="C314" s="31"/>
      <c r="D314" s="7"/>
      <c r="E314" s="7"/>
      <c r="F314" s="6"/>
      <c r="G314" s="6"/>
      <c r="H314" s="6"/>
      <c r="I314" s="13"/>
      <c r="J314" s="6"/>
      <c r="K314" s="6"/>
      <c r="L314" s="13"/>
      <c r="M314" s="6"/>
      <c r="N314" s="6"/>
    </row>
    <row r="315" spans="2:14" ht="30.75" x14ac:dyDescent="0.85">
      <c r="B315" s="6"/>
      <c r="C315" s="31"/>
      <c r="D315" s="7"/>
      <c r="E315" s="7"/>
      <c r="F315" s="6"/>
      <c r="G315" s="6"/>
    </row>
  </sheetData>
  <sortState xmlns:xlrd2="http://schemas.microsoft.com/office/spreadsheetml/2017/richdata2" ref="C10:N293">
    <sortCondition ref="D10:D293"/>
  </sortState>
  <mergeCells count="4">
    <mergeCell ref="H308:I308"/>
    <mergeCell ref="B2:N2"/>
    <mergeCell ref="B3:N3"/>
    <mergeCell ref="B4:N4"/>
  </mergeCells>
  <pageMargins left="0" right="0.23622047244094491" top="0.74803149606299213" bottom="0.74803149606299213" header="0.31496062992125984" footer="0.31496062992125984"/>
  <pageSetup scale="18" fitToHeight="0" orientation="landscape" horizontalDpi="4294967295" verticalDpi="4294967295" r:id="rId1"/>
  <headerFooter differentOddEven="1"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B0872C38D7843B81E1E8BF95F47A2" ma:contentTypeVersion="12" ma:contentTypeDescription="Crear nuevo documento." ma:contentTypeScope="" ma:versionID="5f2e607b5852b655a9f46bfbf2f30af4">
  <xsd:schema xmlns:xsd="http://www.w3.org/2001/XMLSchema" xmlns:xs="http://www.w3.org/2001/XMLSchema" xmlns:p="http://schemas.microsoft.com/office/2006/metadata/properties" xmlns:ns2="082cabd3-00ba-47a7-9fd8-9487a3f5a506" xmlns:ns3="a3f8157b-b04f-4ba4-8438-ebf1c494eb41" targetNamespace="http://schemas.microsoft.com/office/2006/metadata/properties" ma:root="true" ma:fieldsID="bc5302660e4f7ca0836296d06a4e3b05" ns2:_="" ns3:_="">
    <xsd:import namespace="082cabd3-00ba-47a7-9fd8-9487a3f5a506"/>
    <xsd:import namespace="a3f8157b-b04f-4ba4-8438-ebf1c494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abd3-00ba-47a7-9fd8-9487a3f5a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157b-b04f-4ba4-8438-ebf1c494eb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0b7086-b801-4df1-afb7-91fcb4bf5a8e}" ma:internalName="TaxCatchAll" ma:showField="CatchAllData" ma:web="a3f8157b-b04f-4ba4-8438-ebf1c494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f8157b-b04f-4ba4-8438-ebf1c494eb41" xsi:nil="true"/>
    <lcf76f155ced4ddcb4097134ff3c332f xmlns="082cabd3-00ba-47a7-9fd8-9487a3f5a5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856B62-9281-42CB-9984-74091DCFB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cabd3-00ba-47a7-9fd8-9487a3f5a506"/>
    <ds:schemaRef ds:uri="a3f8157b-b04f-4ba4-8438-ebf1c494e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CC4BC5-DB52-4993-97C2-B18B9BA7505F}">
  <ds:schemaRefs>
    <ds:schemaRef ds:uri="http://schemas.microsoft.com/office/2006/metadata/properties"/>
    <ds:schemaRef ds:uri="http://schemas.microsoft.com/office/infopath/2007/PartnerControls"/>
    <ds:schemaRef ds:uri="a3f8157b-b04f-4ba4-8438-ebf1c494eb41"/>
    <ds:schemaRef ds:uri="082cabd3-00ba-47a7-9fd8-9487a3f5a506"/>
  </ds:schemaRefs>
</ds:datastoreItem>
</file>

<file path=customXml/itemProps3.xml><?xml version="1.0" encoding="utf-8"?>
<ds:datastoreItem xmlns:ds="http://schemas.openxmlformats.org/officeDocument/2006/customXml" ds:itemID="{4D169616-9FAD-456B-8478-60AFA3145E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FIJO</vt:lpstr>
      <vt:lpstr>'PERSONAL FIJO'!Área_de_impresión</vt:lpstr>
      <vt:lpstr>'PERSONAL FIJO'!Títulos_a_imprimir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Fernández - ogtic</dc:creator>
  <cp:keywords/>
  <dc:description/>
  <cp:lastModifiedBy>Ivette Cesarina Brito Melo</cp:lastModifiedBy>
  <cp:revision/>
  <dcterms:created xsi:type="dcterms:W3CDTF">2021-12-16T18:03:56Z</dcterms:created>
  <dcterms:modified xsi:type="dcterms:W3CDTF">2026-08-04T13:17:33Z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0x010100958B0872C38D7843B81E1E8BF95F47A2</vt:lpwstr>
  </property>
  <property fmtid="{D5CDD505-2E9C-101B-9397-08002B2CF9AE}" pid="3" name="Order">
    <vt:r8>9558200</vt:r8>
  </property>
  <property fmtid="{D5CDD505-2E9C-101B-9397-08002B2CF9AE}" pid="4" name="MediaServiceImageTags">
    <vt:lpwstr/>
  </property>
</Properties>
</file>